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200" windowHeight="12708" tabRatio="602"/>
  </bookViews>
  <sheets>
    <sheet name="Sheet1" sheetId="1" r:id="rId1"/>
    <sheet name="Sheet2" sheetId="2" r:id="rId2"/>
    <sheet name="Sheet3" sheetId="3" r:id="rId3"/>
  </sheets>
  <definedNames>
    <definedName name="_ftn1_1">Sheet1!#REF!</definedName>
    <definedName name="_ftnref1_1">Sheet1!$D$26</definedName>
    <definedName name="_xlnm.Print_Area" localSheetId="0">Sheet1!$A$1:$M$104</definedName>
    <definedName name="_xlnm.Print_Titles" localSheetId="0">Sheet1!$23:$29</definedName>
  </definedNames>
  <calcPr calcId="145621"/>
</workbook>
</file>

<file path=xl/calcChain.xml><?xml version="1.0" encoding="utf-8"?>
<calcChain xmlns="http://schemas.openxmlformats.org/spreadsheetml/2006/main">
  <c r="K94" i="1" l="1"/>
  <c r="M92" i="1"/>
  <c r="M85" i="1"/>
  <c r="M76" i="1"/>
  <c r="M70" i="1"/>
  <c r="M64" i="1"/>
  <c r="M58" i="1"/>
  <c r="M52" i="1"/>
  <c r="M46" i="1"/>
  <c r="M40" i="1"/>
  <c r="K33" i="1"/>
  <c r="K78" i="1"/>
  <c r="B94" i="1"/>
  <c r="B78" i="1"/>
  <c r="B33" i="1"/>
  <c r="M78" i="1" l="1"/>
  <c r="M33" i="1"/>
  <c r="M94" i="1" s="1"/>
  <c r="H40" i="1"/>
  <c r="H70" i="1" l="1"/>
  <c r="H92" i="1"/>
  <c r="H76" i="1" l="1"/>
  <c r="H64" i="1" l="1"/>
  <c r="H52" i="1" l="1"/>
  <c r="H46" i="1"/>
  <c r="J33" i="1" l="1"/>
  <c r="J94" i="1" l="1"/>
  <c r="H85" i="1"/>
  <c r="H58" i="1" l="1"/>
  <c r="J78" i="1" l="1"/>
  <c r="M95" i="1" l="1"/>
</calcChain>
</file>

<file path=xl/sharedStrings.xml><?xml version="1.0" encoding="utf-8"?>
<sst xmlns="http://schemas.openxmlformats.org/spreadsheetml/2006/main" count="147" uniqueCount="110">
  <si>
    <t>Silviculture Contract</t>
  </si>
  <si>
    <t>FOR TREE PLANTING</t>
  </si>
  <si>
    <t xml:space="preserve">       SILVICULTURE CONTRACT  NO.: </t>
  </si>
  <si>
    <t>ATTACHMENT TO CONTRACT DATED THE:</t>
  </si>
  <si>
    <t>(ALSO SEE ATTACHED MAPS)</t>
  </si>
  <si>
    <t xml:space="preserve">PLANTING </t>
  </si>
  <si>
    <t>EST.</t>
  </si>
  <si>
    <t>S</t>
  </si>
  <si>
    <t>AGE AND</t>
  </si>
  <si>
    <t>INTER-TREE</t>
  </si>
  <si>
    <t>MINIMUM</t>
  </si>
  <si>
    <t>MAXIMUM</t>
  </si>
  <si>
    <t xml:space="preserve"> </t>
  </si>
  <si>
    <t>BID PRICE</t>
  </si>
  <si>
    <t>TOTAL BID PRICE</t>
  </si>
  <si>
    <t>AREA</t>
  </si>
  <si>
    <t>P</t>
  </si>
  <si>
    <t xml:space="preserve">TYPE OF </t>
  </si>
  <si>
    <t>SPACING</t>
  </si>
  <si>
    <t>NO. OF</t>
  </si>
  <si>
    <t>REQUEST</t>
  </si>
  <si>
    <t>PER TREE</t>
  </si>
  <si>
    <t>FOR PLANTING</t>
  </si>
  <si>
    <t>(HA))</t>
  </si>
  <si>
    <t>E</t>
  </si>
  <si>
    <t>STOCK</t>
  </si>
  <si>
    <t xml:space="preserve">  (metres)</t>
  </si>
  <si>
    <t>PLANTABLE</t>
  </si>
  <si>
    <t>NUMBER</t>
  </si>
  <si>
    <t>KEY</t>
  </si>
  <si>
    <t>UNIT</t>
  </si>
  <si>
    <t>C</t>
  </si>
  <si>
    <t xml:space="preserve">SPOTS </t>
  </si>
  <si>
    <t>OF TREES</t>
  </si>
  <si>
    <t>($)</t>
  </si>
  <si>
    <t>I</t>
  </si>
  <si>
    <t>ALLOWED</t>
  </si>
  <si>
    <t>PER PLOT</t>
  </si>
  <si>
    <t>Sx</t>
  </si>
  <si>
    <t xml:space="preserve">                      Substitutions may be made in accordance with Schedule ‘A’.</t>
  </si>
  <si>
    <t>SEEDLOT</t>
  </si>
  <si>
    <t>Pli</t>
  </si>
  <si>
    <t>A</t>
  </si>
  <si>
    <t>B</t>
  </si>
  <si>
    <t>F</t>
  </si>
  <si>
    <t>MITD</t>
  </si>
  <si>
    <t xml:space="preserve">REQUEST </t>
  </si>
  <si>
    <t>Elevation (m)</t>
  </si>
  <si>
    <r>
      <rPr>
        <b/>
        <sz val="10"/>
        <color rgb="FFFF0000"/>
        <rFont val="Times New Roman"/>
        <family val="1"/>
      </rPr>
      <t>UNIT</t>
    </r>
    <r>
      <rPr>
        <b/>
        <sz val="10"/>
        <rFont val="Times New Roman"/>
        <family val="1"/>
      </rPr>
      <t xml:space="preserve">  </t>
    </r>
  </si>
  <si>
    <t>UBI</t>
  </si>
  <si>
    <t>ha</t>
  </si>
  <si>
    <t>PSB 412A</t>
  </si>
  <si>
    <t>trees</t>
  </si>
  <si>
    <t>NORTH ZONE</t>
  </si>
  <si>
    <t>TSL  Blk</t>
  </si>
  <si>
    <t>D</t>
  </si>
  <si>
    <t xml:space="preserve">Sx </t>
  </si>
  <si>
    <t>LOCATION(S):            Hawkeye Holdings Ltd. - Kelowna</t>
  </si>
  <si>
    <t>Estimated</t>
  </si>
  <si>
    <t>ave Price</t>
  </si>
  <si>
    <t>*all stock is 1+0   unless stated below</t>
  </si>
  <si>
    <t>Location or FSR</t>
  </si>
  <si>
    <t>treatment type if any</t>
  </si>
  <si>
    <t>PSB 410</t>
  </si>
  <si>
    <t>Schedule B-1</t>
  </si>
  <si>
    <t>PCT 410</t>
  </si>
  <si>
    <t>H</t>
  </si>
  <si>
    <t>In no event will the total payable for fees and, where applicable, expenses to the Contractor in accordance with this Schedule exceed,</t>
  </si>
  <si>
    <t xml:space="preserve">in total:   $ </t>
  </si>
  <si>
    <t xml:space="preserve">PL19TKN001  </t>
  </si>
  <si>
    <t>K6QL</t>
  </si>
  <si>
    <t>A93605-K6QL</t>
  </si>
  <si>
    <t>1390-1470</t>
  </si>
  <si>
    <t>K6QE</t>
  </si>
  <si>
    <t>A93605-K6QE</t>
  </si>
  <si>
    <t>Banting FSR 4km</t>
  </si>
  <si>
    <t>White FSR 3km</t>
  </si>
  <si>
    <t>1400-1420</t>
  </si>
  <si>
    <t>White FSR 3.5 km</t>
  </si>
  <si>
    <t>1390-1560</t>
  </si>
  <si>
    <t>K6QF</t>
  </si>
  <si>
    <t>A93605-K6QF</t>
  </si>
  <si>
    <t>G</t>
  </si>
  <si>
    <t>Summer Plant 2018 Grand Total</t>
  </si>
  <si>
    <t>K6QR</t>
  </si>
  <si>
    <t>A93008-K6QR</t>
  </si>
  <si>
    <t xml:space="preserve">K15 FSR 4.8km </t>
  </si>
  <si>
    <t>1700-1810</t>
  </si>
  <si>
    <t>A93008-K717</t>
  </si>
  <si>
    <t>K717</t>
  </si>
  <si>
    <t xml:space="preserve">K15 FSR 5.5km </t>
  </si>
  <si>
    <t>K70U</t>
  </si>
  <si>
    <t>A93004-K70U</t>
  </si>
  <si>
    <t xml:space="preserve">K15 FSR 2.3km </t>
  </si>
  <si>
    <t>1700-1800</t>
  </si>
  <si>
    <t>K6QQ</t>
  </si>
  <si>
    <t>A93004-K6QQ</t>
  </si>
  <si>
    <t xml:space="preserve">K15 FSR 1.0km </t>
  </si>
  <si>
    <t>1670-1700</t>
  </si>
  <si>
    <t>K6T1</t>
  </si>
  <si>
    <t>K6T2</t>
  </si>
  <si>
    <t>1710-1800</t>
  </si>
  <si>
    <t>1670-1750</t>
  </si>
  <si>
    <t>92102-K6T1</t>
  </si>
  <si>
    <t>TOC SOUTH ZONE</t>
  </si>
  <si>
    <t xml:space="preserve"> SU Plant 2018 - Greystokes Operating Area </t>
  </si>
  <si>
    <t>SU Plant 2018 - Kettle Operating Area</t>
  </si>
  <si>
    <t xml:space="preserve">THE PROVINCE SHALL DELIVER ALL 2016 SPRING PLANT SEEDLINGS TO THE CONTRACTOR FREIGHT ON BOARD (FOB) AT  </t>
  </si>
  <si>
    <t>THE FOLLOWING:</t>
  </si>
  <si>
    <t xml:space="preserve">          The    day of November,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</si>
</sst>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"/>
    <numFmt numFmtId="165" formatCode="\$#,##0.00_);[Red]&quot;($&quot;#,##0.00\)"/>
    <numFmt numFmtId="166" formatCode="_(&quot;$&quot;* #,##0.00_);_(&quot;$&quot;* \(#,##0.00\);_(&quot;$&quot;* &quot;-&quot;??_);_(@_)"/>
    <numFmt numFmtId="167" formatCode="&quot;$&quot;#,##0.00"/>
    <numFmt numFmtId="168" formatCode="_-* #,##0_-;\-* #,##0_-;_-* &quot;-&quot;??_-;_-@_-"/>
    <numFmt numFmtId="169" formatCode="&quot;$&quot;#,##0.0000"/>
  </numFmts>
  <fonts count="50">
    <font>
      <sz val="10"/>
      <name val="Arial"/>
      <family val="2"/>
    </font>
    <font>
      <b/>
      <sz val="10"/>
      <name val="Arial"/>
      <family val="2"/>
    </font>
    <font>
      <b/>
      <sz val="18"/>
      <name val="Univers (W1)"/>
      <family val="2"/>
    </font>
    <font>
      <b/>
      <sz val="12"/>
      <name val="Univers (W1)"/>
      <family val="2"/>
    </font>
    <font>
      <b/>
      <sz val="12"/>
      <name val="Times New Roman"/>
      <family val="1"/>
    </font>
    <font>
      <b/>
      <sz val="14"/>
      <color indexed="48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sz val="12"/>
      <name val="Univers (W1)"/>
      <family val="2"/>
    </font>
    <font>
      <sz val="9"/>
      <name val="Univers (W1)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b/>
      <sz val="10"/>
      <color indexed="1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</font>
    <font>
      <b/>
      <sz val="8"/>
      <color indexed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Arial"/>
      <family val="2"/>
    </font>
    <font>
      <sz val="9"/>
      <color indexed="8"/>
      <name val="Univers (W1)"/>
      <family val="2"/>
    </font>
    <font>
      <b/>
      <sz val="12"/>
      <color rgb="FFFF0000"/>
      <name val="Times New Roman"/>
      <family val="1"/>
    </font>
    <font>
      <b/>
      <sz val="9"/>
      <color indexed="8"/>
      <name val="Times New Roman"/>
      <family val="1"/>
    </font>
    <font>
      <b/>
      <u/>
      <sz val="9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name val="Arial"/>
      <family val="2"/>
    </font>
    <font>
      <b/>
      <sz val="12"/>
      <color rgb="FFC00000"/>
      <name val="Times New Roman"/>
      <family val="1"/>
    </font>
    <font>
      <b/>
      <sz val="10"/>
      <color rgb="FFC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8"/>
      <color indexed="8"/>
      <name val="Univers (W1)"/>
      <family val="2"/>
    </font>
    <font>
      <sz val="8"/>
      <color indexed="8"/>
      <name val="Times New Roman"/>
      <family val="1"/>
    </font>
    <font>
      <u/>
      <sz val="10"/>
      <color indexed="8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sz val="11"/>
      <name val="Times New Roman"/>
      <family val="1"/>
    </font>
    <font>
      <sz val="10"/>
      <color rgb="FFFF0000"/>
      <name val="Arial"/>
      <family val="2"/>
    </font>
    <font>
      <b/>
      <sz val="10"/>
      <color indexed="12"/>
      <name val="Arial"/>
      <family val="2"/>
    </font>
    <font>
      <b/>
      <sz val="14"/>
      <name val="Arial"/>
      <family val="2"/>
    </font>
    <font>
      <b/>
      <sz val="10"/>
      <color rgb="FF0033CC"/>
      <name val="Arial"/>
      <family val="2"/>
    </font>
    <font>
      <b/>
      <sz val="10"/>
      <color rgb="FF0033CC"/>
      <name val="Times New Roman"/>
      <family val="1"/>
    </font>
    <font>
      <sz val="10"/>
      <color rgb="FF0033CC"/>
      <name val="Times New Roman"/>
      <family val="1"/>
    </font>
    <font>
      <sz val="9"/>
      <color rgb="FF0033CC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34"/>
      </patternFill>
    </fill>
    <fill>
      <patternFill patternType="solid">
        <fgColor indexed="13"/>
        <bgColor indexed="3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31"/>
      </patternFill>
    </fill>
    <fill>
      <patternFill patternType="solid">
        <fgColor theme="0" tint="-0.249977111117893"/>
        <bgColor indexed="31"/>
      </patternFill>
    </fill>
    <fill>
      <patternFill patternType="solid">
        <fgColor theme="0" tint="-0.24994659260841701"/>
        <bgColor indexed="31"/>
      </patternFill>
    </fill>
  </fills>
  <borders count="70">
    <border>
      <left/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</borders>
  <cellStyleXfs count="4">
    <xf numFmtId="0" fontId="0" fillId="0" borderId="0"/>
    <xf numFmtId="0" fontId="14" fillId="0" borderId="0" applyNumberForma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</cellStyleXfs>
  <cellXfs count="388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2" xfId="0" applyBorder="1"/>
    <xf numFmtId="3" fontId="0" fillId="0" borderId="2" xfId="0" applyNumberFormat="1" applyBorder="1"/>
    <xf numFmtId="0" fontId="1" fillId="0" borderId="4" xfId="0" applyFont="1" applyBorder="1"/>
    <xf numFmtId="0" fontId="0" fillId="0" borderId="4" xfId="0" applyBorder="1"/>
    <xf numFmtId="3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1" fillId="0" borderId="0" xfId="0" applyFont="1" applyBorder="1"/>
    <xf numFmtId="0" fontId="0" fillId="0" borderId="0" xfId="0" applyBorder="1"/>
    <xf numFmtId="3" fontId="0" fillId="0" borderId="0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Fill="1" applyBorder="1"/>
    <xf numFmtId="0" fontId="0" fillId="2" borderId="3" xfId="0" applyFill="1" applyBorder="1"/>
    <xf numFmtId="3" fontId="0" fillId="2" borderId="4" xfId="0" applyNumberFormat="1" applyFill="1" applyBorder="1"/>
    <xf numFmtId="0" fontId="1" fillId="2" borderId="4" xfId="0" applyFont="1" applyFill="1" applyBorder="1"/>
    <xf numFmtId="0" fontId="0" fillId="2" borderId="7" xfId="0" applyFill="1" applyBorder="1"/>
    <xf numFmtId="0" fontId="1" fillId="2" borderId="0" xfId="0" applyFont="1" applyFill="1" applyBorder="1" applyAlignment="1">
      <alignment horizontal="center"/>
    </xf>
    <xf numFmtId="0" fontId="0" fillId="2" borderId="11" xfId="0" applyFill="1" applyBorder="1"/>
    <xf numFmtId="3" fontId="0" fillId="2" borderId="12" xfId="0" applyNumberFormat="1" applyFill="1" applyBorder="1"/>
    <xf numFmtId="0" fontId="1" fillId="2" borderId="12" xfId="0" applyFont="1" applyFill="1" applyBorder="1"/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0" fillId="0" borderId="13" xfId="0" applyBorder="1"/>
    <xf numFmtId="0" fontId="1" fillId="0" borderId="12" xfId="0" applyFont="1" applyBorder="1"/>
    <xf numFmtId="0" fontId="9" fillId="0" borderId="12" xfId="0" applyFont="1" applyBorder="1" applyAlignment="1">
      <alignment horizontal="center"/>
    </xf>
    <xf numFmtId="3" fontId="0" fillId="0" borderId="12" xfId="0" applyNumberFormat="1" applyBorder="1"/>
    <xf numFmtId="0" fontId="12" fillId="0" borderId="16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16" xfId="0" applyFont="1" applyBorder="1" applyAlignment="1">
      <alignment vertical="top" wrapText="1"/>
    </xf>
    <xf numFmtId="3" fontId="13" fillId="0" borderId="16" xfId="0" applyNumberFormat="1" applyFont="1" applyBorder="1" applyAlignment="1">
      <alignment vertical="top" wrapText="1"/>
    </xf>
    <xf numFmtId="0" fontId="12" fillId="0" borderId="16" xfId="0" applyFont="1" applyBorder="1" applyAlignment="1">
      <alignment vertical="top" wrapText="1"/>
    </xf>
    <xf numFmtId="0" fontId="13" fillId="0" borderId="17" xfId="0" applyFont="1" applyBorder="1" applyAlignment="1">
      <alignment vertical="top" wrapText="1"/>
    </xf>
    <xf numFmtId="0" fontId="12" fillId="0" borderId="2" xfId="0" applyFont="1" applyBorder="1" applyAlignment="1">
      <alignment horizontal="center" vertical="center" wrapText="1"/>
    </xf>
    <xf numFmtId="3" fontId="11" fillId="0" borderId="2" xfId="0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3" fontId="15" fillId="0" borderId="2" xfId="0" applyNumberFormat="1" applyFont="1" applyBorder="1" applyAlignment="1">
      <alignment horizontal="center" vertical="center" wrapText="1"/>
    </xf>
    <xf numFmtId="0" fontId="18" fillId="3" borderId="4" xfId="0" applyFont="1" applyFill="1" applyBorder="1" applyAlignment="1">
      <alignment vertical="top"/>
    </xf>
    <xf numFmtId="3" fontId="19" fillId="3" borderId="4" xfId="0" applyNumberFormat="1" applyFont="1" applyFill="1" applyBorder="1" applyAlignment="1">
      <alignment vertical="top"/>
    </xf>
    <xf numFmtId="0" fontId="16" fillId="3" borderId="4" xfId="0" applyFont="1" applyFill="1" applyBorder="1" applyAlignment="1">
      <alignment vertical="top"/>
    </xf>
    <xf numFmtId="0" fontId="17" fillId="3" borderId="5" xfId="0" applyFont="1" applyFill="1" applyBorder="1" applyAlignment="1">
      <alignment vertical="top"/>
    </xf>
    <xf numFmtId="0" fontId="18" fillId="3" borderId="12" xfId="0" applyFont="1" applyFill="1" applyBorder="1" applyAlignment="1">
      <alignment vertical="top"/>
    </xf>
    <xf numFmtId="3" fontId="19" fillId="3" borderId="12" xfId="0" applyNumberFormat="1" applyFont="1" applyFill="1" applyBorder="1" applyAlignment="1">
      <alignment vertical="top"/>
    </xf>
    <xf numFmtId="0" fontId="16" fillId="3" borderId="12" xfId="0" applyFont="1" applyFill="1" applyBorder="1" applyAlignment="1">
      <alignment vertical="top"/>
    </xf>
    <xf numFmtId="0" fontId="17" fillId="3" borderId="13" xfId="0" applyFont="1" applyFill="1" applyBorder="1" applyAlignment="1">
      <alignment vertical="top"/>
    </xf>
    <xf numFmtId="0" fontId="20" fillId="0" borderId="2" xfId="0" applyFont="1" applyBorder="1" applyAlignment="1">
      <alignment horizontal="center" vertical="top" wrapText="1"/>
    </xf>
    <xf numFmtId="3" fontId="22" fillId="0" borderId="2" xfId="0" applyNumberFormat="1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164" fontId="23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65" fontId="22" fillId="0" borderId="18" xfId="0" applyNumberFormat="1" applyFont="1" applyBorder="1" applyAlignment="1">
      <alignment horizontal="center" vertical="top" wrapText="1"/>
    </xf>
    <xf numFmtId="0" fontId="0" fillId="0" borderId="6" xfId="0" applyBorder="1" applyAlignment="1"/>
    <xf numFmtId="0" fontId="0" fillId="0" borderId="2" xfId="0" applyBorder="1" applyAlignment="1"/>
    <xf numFmtId="0" fontId="0" fillId="3" borderId="0" xfId="0" applyFill="1" applyBorder="1" applyAlignment="1"/>
    <xf numFmtId="0" fontId="1" fillId="0" borderId="6" xfId="0" applyFont="1" applyBorder="1"/>
    <xf numFmtId="1" fontId="13" fillId="0" borderId="16" xfId="0" applyNumberFormat="1" applyFont="1" applyBorder="1" applyAlignment="1">
      <alignment vertical="top" wrapText="1"/>
    </xf>
    <xf numFmtId="1" fontId="25" fillId="0" borderId="4" xfId="0" applyNumberFormat="1" applyFont="1" applyBorder="1"/>
    <xf numFmtId="1" fontId="25" fillId="0" borderId="0" xfId="0" applyNumberFormat="1" applyFont="1" applyBorder="1"/>
    <xf numFmtId="1" fontId="25" fillId="2" borderId="4" xfId="0" applyNumberFormat="1" applyFont="1" applyFill="1" applyBorder="1"/>
    <xf numFmtId="1" fontId="25" fillId="2" borderId="12" xfId="0" applyNumberFormat="1" applyFont="1" applyFill="1" applyBorder="1"/>
    <xf numFmtId="1" fontId="25" fillId="0" borderId="12" xfId="0" applyNumberFormat="1" applyFont="1" applyBorder="1"/>
    <xf numFmtId="1" fontId="25" fillId="0" borderId="2" xfId="0" applyNumberFormat="1" applyFont="1" applyBorder="1"/>
    <xf numFmtId="1" fontId="25" fillId="4" borderId="0" xfId="0" applyNumberFormat="1" applyFont="1" applyFill="1" applyBorder="1" applyAlignment="1">
      <alignment horizontal="left" vertical="center"/>
    </xf>
    <xf numFmtId="3" fontId="4" fillId="5" borderId="0" xfId="0" applyNumberFormat="1" applyFont="1" applyFill="1" applyBorder="1" applyAlignment="1">
      <alignment horizontal="center" vertical="center"/>
    </xf>
    <xf numFmtId="0" fontId="0" fillId="0" borderId="26" xfId="0" applyBorder="1"/>
    <xf numFmtId="0" fontId="0" fillId="0" borderId="25" xfId="0" applyBorder="1"/>
    <xf numFmtId="0" fontId="4" fillId="0" borderId="2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0" fillId="0" borderId="25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165" fontId="23" fillId="0" borderId="18" xfId="0" applyNumberFormat="1" applyFont="1" applyBorder="1" applyAlignment="1">
      <alignment horizontal="center" vertical="top" wrapText="1"/>
    </xf>
    <xf numFmtId="0" fontId="0" fillId="2" borderId="7" xfId="0" applyFill="1" applyBorder="1" applyAlignment="1">
      <alignment horizontal="center"/>
    </xf>
    <xf numFmtId="0" fontId="23" fillId="0" borderId="19" xfId="0" applyFont="1" applyBorder="1" applyAlignment="1">
      <alignment horizontal="center" vertical="top" wrapText="1"/>
    </xf>
    <xf numFmtId="0" fontId="0" fillId="0" borderId="29" xfId="0" applyBorder="1"/>
    <xf numFmtId="3" fontId="2" fillId="2" borderId="0" xfId="0" applyNumberFormat="1" applyFont="1" applyFill="1" applyBorder="1" applyAlignment="1">
      <alignment horizontal="center"/>
    </xf>
    <xf numFmtId="0" fontId="1" fillId="0" borderId="36" xfId="0" applyFont="1" applyBorder="1"/>
    <xf numFmtId="0" fontId="0" fillId="0" borderId="36" xfId="0" applyBorder="1"/>
    <xf numFmtId="3" fontId="0" fillId="0" borderId="36" xfId="0" applyNumberFormat="1" applyBorder="1"/>
    <xf numFmtId="1" fontId="25" fillId="0" borderId="36" xfId="0" applyNumberFormat="1" applyFont="1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22" xfId="0" applyBorder="1"/>
    <xf numFmtId="0" fontId="0" fillId="0" borderId="40" xfId="0" applyBorder="1"/>
    <xf numFmtId="0" fontId="0" fillId="0" borderId="22" xfId="0" applyBorder="1" applyAlignment="1"/>
    <xf numFmtId="0" fontId="0" fillId="0" borderId="41" xfId="0" applyBorder="1"/>
    <xf numFmtId="3" fontId="28" fillId="0" borderId="2" xfId="0" applyNumberFormat="1" applyFont="1" applyBorder="1" applyAlignment="1">
      <alignment horizontal="center" vertical="center" wrapText="1"/>
    </xf>
    <xf numFmtId="3" fontId="29" fillId="0" borderId="2" xfId="0" applyNumberFormat="1" applyFont="1" applyBorder="1" applyAlignment="1">
      <alignment horizontal="center" vertical="center" wrapText="1"/>
    </xf>
    <xf numFmtId="165" fontId="22" fillId="0" borderId="43" xfId="0" applyNumberFormat="1" applyFont="1" applyBorder="1" applyAlignment="1">
      <alignment horizontal="center" vertical="top" wrapText="1"/>
    </xf>
    <xf numFmtId="164" fontId="23" fillId="0" borderId="2" xfId="0" applyNumberFormat="1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0" fontId="16" fillId="3" borderId="3" xfId="0" applyFont="1" applyFill="1" applyBorder="1" applyAlignment="1">
      <alignment vertical="top"/>
    </xf>
    <xf numFmtId="0" fontId="0" fillId="3" borderId="7" xfId="0" applyFill="1" applyBorder="1" applyAlignment="1"/>
    <xf numFmtId="0" fontId="16" fillId="3" borderId="11" xfId="0" applyFont="1" applyFill="1" applyBorder="1" applyAlignment="1">
      <alignment vertical="top"/>
    </xf>
    <xf numFmtId="3" fontId="16" fillId="3" borderId="12" xfId="0" applyNumberFormat="1" applyFont="1" applyFill="1" applyBorder="1" applyAlignment="1">
      <alignment vertical="top"/>
    </xf>
    <xf numFmtId="0" fontId="10" fillId="0" borderId="0" xfId="0" applyFont="1" applyBorder="1"/>
    <xf numFmtId="0" fontId="12" fillId="0" borderId="0" xfId="0" applyFont="1" applyBorder="1"/>
    <xf numFmtId="0" fontId="9" fillId="0" borderId="0" xfId="0" applyFont="1" applyBorder="1" applyAlignment="1">
      <alignment vertical="top" wrapText="1"/>
    </xf>
    <xf numFmtId="1" fontId="26" fillId="0" borderId="0" xfId="0" applyNumberFormat="1" applyFont="1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1" fontId="26" fillId="0" borderId="0" xfId="0" applyNumberFormat="1" applyFont="1" applyBorder="1" applyAlignment="1">
      <alignment horizontal="center" vertical="top" wrapText="1"/>
    </xf>
    <xf numFmtId="3" fontId="10" fillId="0" borderId="0" xfId="0" applyNumberFormat="1" applyFont="1" applyBorder="1"/>
    <xf numFmtId="1" fontId="13" fillId="0" borderId="0" xfId="0" applyNumberFormat="1" applyFont="1" applyBorder="1"/>
    <xf numFmtId="164" fontId="23" fillId="0" borderId="29" xfId="0" applyNumberFormat="1" applyFont="1" applyFill="1" applyBorder="1" applyAlignment="1">
      <alignment horizontal="center" vertical="top" wrapText="1"/>
    </xf>
    <xf numFmtId="0" fontId="0" fillId="0" borderId="22" xfId="0" applyFill="1" applyBorder="1"/>
    <xf numFmtId="0" fontId="0" fillId="0" borderId="6" xfId="0" applyFill="1" applyBorder="1"/>
    <xf numFmtId="0" fontId="0" fillId="0" borderId="2" xfId="0" applyFill="1" applyBorder="1"/>
    <xf numFmtId="3" fontId="32" fillId="0" borderId="2" xfId="0" applyNumberFormat="1" applyFont="1" applyBorder="1" applyAlignment="1">
      <alignment horizontal="center" vertical="top" wrapText="1"/>
    </xf>
    <xf numFmtId="0" fontId="34" fillId="0" borderId="4" xfId="0" applyFont="1" applyBorder="1"/>
    <xf numFmtId="0" fontId="34" fillId="0" borderId="36" xfId="0" applyFont="1" applyBorder="1"/>
    <xf numFmtId="0" fontId="34" fillId="0" borderId="0" xfId="0" applyFont="1" applyBorder="1"/>
    <xf numFmtId="0" fontId="34" fillId="0" borderId="12" xfId="0" applyFont="1" applyBorder="1"/>
    <xf numFmtId="0" fontId="35" fillId="0" borderId="16" xfId="0" applyFont="1" applyBorder="1" applyAlignment="1">
      <alignment horizontal="center" vertical="top" wrapText="1"/>
    </xf>
    <xf numFmtId="0" fontId="36" fillId="0" borderId="2" xfId="0" applyFont="1" applyBorder="1" applyAlignment="1">
      <alignment horizontal="center" vertical="center" wrapText="1"/>
    </xf>
    <xf numFmtId="0" fontId="36" fillId="0" borderId="2" xfId="1" applyNumberFormat="1" applyFont="1" applyFill="1" applyBorder="1" applyAlignment="1" applyProtection="1">
      <alignment horizontal="center" vertical="center" wrapText="1"/>
    </xf>
    <xf numFmtId="0" fontId="35" fillId="3" borderId="4" xfId="0" applyFont="1" applyFill="1" applyBorder="1" applyAlignment="1">
      <alignment vertical="top"/>
    </xf>
    <xf numFmtId="0" fontId="35" fillId="3" borderId="12" xfId="0" applyFont="1" applyFill="1" applyBorder="1" applyAlignment="1">
      <alignment vertical="top"/>
    </xf>
    <xf numFmtId="0" fontId="35" fillId="0" borderId="2" xfId="0" applyFont="1" applyBorder="1" applyAlignment="1">
      <alignment horizontal="center" vertical="top" wrapText="1"/>
    </xf>
    <xf numFmtId="0" fontId="34" fillId="0" borderId="2" xfId="0" applyFont="1" applyBorder="1"/>
    <xf numFmtId="0" fontId="35" fillId="9" borderId="2" xfId="0" applyFont="1" applyFill="1" applyBorder="1" applyAlignment="1">
      <alignment horizontal="center" vertical="top" wrapText="1"/>
    </xf>
    <xf numFmtId="0" fontId="35" fillId="0" borderId="25" xfId="0" applyFont="1" applyBorder="1" applyAlignment="1">
      <alignment horizontal="center" vertical="top" wrapText="1"/>
    </xf>
    <xf numFmtId="0" fontId="35" fillId="0" borderId="0" xfId="0" applyFont="1" applyBorder="1"/>
    <xf numFmtId="1" fontId="37" fillId="2" borderId="0" xfId="0" applyNumberFormat="1" applyFont="1" applyFill="1" applyBorder="1" applyAlignment="1">
      <alignment horizontal="center"/>
    </xf>
    <xf numFmtId="1" fontId="13" fillId="0" borderId="2" xfId="0" applyNumberFormat="1" applyFont="1" applyBorder="1" applyAlignment="1">
      <alignment horizontal="center" vertical="center" wrapText="1"/>
    </xf>
    <xf numFmtId="1" fontId="39" fillId="0" borderId="2" xfId="0" applyNumberFormat="1" applyFont="1" applyBorder="1" applyAlignment="1">
      <alignment horizontal="center" vertical="center" wrapText="1"/>
    </xf>
    <xf numFmtId="1" fontId="38" fillId="3" borderId="4" xfId="0" applyNumberFormat="1" applyFont="1" applyFill="1" applyBorder="1" applyAlignment="1">
      <alignment vertical="top"/>
    </xf>
    <xf numFmtId="1" fontId="38" fillId="3" borderId="12" xfId="0" applyNumberFormat="1" applyFont="1" applyFill="1" applyBorder="1" applyAlignment="1">
      <alignment vertical="top"/>
    </xf>
    <xf numFmtId="1" fontId="20" fillId="0" borderId="2" xfId="0" applyNumberFormat="1" applyFont="1" applyBorder="1" applyAlignment="1">
      <alignment horizontal="center" vertical="top" wrapText="1"/>
    </xf>
    <xf numFmtId="168" fontId="0" fillId="0" borderId="4" xfId="3" applyNumberFormat="1" applyFont="1" applyBorder="1"/>
    <xf numFmtId="168" fontId="0" fillId="0" borderId="36" xfId="3" applyNumberFormat="1" applyFont="1" applyBorder="1"/>
    <xf numFmtId="168" fontId="0" fillId="0" borderId="0" xfId="3" applyNumberFormat="1" applyFont="1" applyBorder="1"/>
    <xf numFmtId="168" fontId="0" fillId="2" borderId="4" xfId="3" applyNumberFormat="1" applyFont="1" applyFill="1" applyBorder="1"/>
    <xf numFmtId="168" fontId="0" fillId="2" borderId="0" xfId="3" applyNumberFormat="1" applyFont="1" applyFill="1" applyBorder="1" applyAlignment="1">
      <alignment horizontal="center"/>
    </xf>
    <xf numFmtId="168" fontId="0" fillId="2" borderId="12" xfId="3" applyNumberFormat="1" applyFont="1" applyFill="1" applyBorder="1"/>
    <xf numFmtId="168" fontId="0" fillId="0" borderId="12" xfId="3" applyNumberFormat="1" applyFont="1" applyBorder="1"/>
    <xf numFmtId="168" fontId="10" fillId="0" borderId="16" xfId="3" applyNumberFormat="1" applyFont="1" applyBorder="1" applyAlignment="1">
      <alignment vertical="top" wrapText="1"/>
    </xf>
    <xf numFmtId="168" fontId="10" fillId="0" borderId="2" xfId="3" applyNumberFormat="1" applyFont="1" applyBorder="1" applyAlignment="1">
      <alignment horizontal="center" vertical="center" wrapText="1"/>
    </xf>
    <xf numFmtId="168" fontId="12" fillId="0" borderId="2" xfId="3" applyNumberFormat="1" applyFont="1" applyBorder="1" applyAlignment="1">
      <alignment horizontal="center" vertical="center" wrapText="1"/>
    </xf>
    <xf numFmtId="168" fontId="18" fillId="3" borderId="4" xfId="3" applyNumberFormat="1" applyFont="1" applyFill="1" applyBorder="1" applyAlignment="1">
      <alignment vertical="top"/>
    </xf>
    <xf numFmtId="168" fontId="4" fillId="0" borderId="24" xfId="3" applyNumberFormat="1" applyFont="1" applyFill="1" applyBorder="1" applyAlignment="1">
      <alignment horizontal="center" vertical="center"/>
    </xf>
    <xf numFmtId="168" fontId="18" fillId="3" borderId="12" xfId="3" applyNumberFormat="1" applyFont="1" applyFill="1" applyBorder="1" applyAlignment="1">
      <alignment vertical="top"/>
    </xf>
    <xf numFmtId="168" fontId="23" fillId="0" borderId="2" xfId="3" applyNumberFormat="1" applyFont="1" applyBorder="1" applyAlignment="1">
      <alignment horizontal="center" vertical="top" wrapText="1"/>
    </xf>
    <xf numFmtId="168" fontId="0" fillId="0" borderId="2" xfId="3" applyNumberFormat="1" applyFont="1" applyBorder="1"/>
    <xf numFmtId="168" fontId="9" fillId="0" borderId="0" xfId="3" applyNumberFormat="1" applyFont="1" applyBorder="1" applyAlignment="1">
      <alignment vertical="top" wrapText="1"/>
    </xf>
    <xf numFmtId="168" fontId="9" fillId="0" borderId="0" xfId="3" applyNumberFormat="1" applyFont="1" applyBorder="1" applyAlignment="1">
      <alignment horizontal="center" vertical="top" wrapText="1"/>
    </xf>
    <xf numFmtId="168" fontId="10" fillId="0" borderId="0" xfId="3" applyNumberFormat="1" applyFont="1" applyBorder="1"/>
    <xf numFmtId="3" fontId="32" fillId="0" borderId="2" xfId="0" applyNumberFormat="1" applyFont="1" applyFill="1" applyBorder="1" applyAlignment="1">
      <alignment horizontal="center" vertical="top" wrapText="1"/>
    </xf>
    <xf numFmtId="164" fontId="23" fillId="0" borderId="25" xfId="0" applyNumberFormat="1" applyFont="1" applyFill="1" applyBorder="1" applyAlignment="1">
      <alignment horizontal="center" vertical="top" wrapText="1"/>
    </xf>
    <xf numFmtId="3" fontId="32" fillId="0" borderId="2" xfId="0" applyNumberFormat="1" applyFont="1" applyBorder="1" applyAlignment="1">
      <alignment horizontal="center"/>
    </xf>
    <xf numFmtId="0" fontId="20" fillId="0" borderId="6" xfId="0" applyFont="1" applyBorder="1" applyAlignment="1">
      <alignment horizontal="center" vertical="top" wrapText="1"/>
    </xf>
    <xf numFmtId="164" fontId="23" fillId="0" borderId="20" xfId="0" applyNumberFormat="1" applyFont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center" wrapText="1"/>
    </xf>
    <xf numFmtId="168" fontId="4" fillId="8" borderId="24" xfId="3" applyNumberFormat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top" wrapText="1"/>
    </xf>
    <xf numFmtId="0" fontId="41" fillId="3" borderId="12" xfId="0" applyFont="1" applyFill="1" applyBorder="1" applyAlignment="1">
      <alignment vertical="top"/>
    </xf>
    <xf numFmtId="168" fontId="18" fillId="10" borderId="12" xfId="3" applyNumberFormat="1" applyFont="1" applyFill="1" applyBorder="1" applyAlignment="1">
      <alignment vertical="top"/>
    </xf>
    <xf numFmtId="168" fontId="42" fillId="0" borderId="2" xfId="3" applyNumberFormat="1" applyFont="1" applyBorder="1" applyAlignment="1">
      <alignment horizontal="center" vertical="top" wrapText="1"/>
    </xf>
    <xf numFmtId="0" fontId="1" fillId="0" borderId="29" xfId="0" applyFont="1" applyBorder="1"/>
    <xf numFmtId="0" fontId="34" fillId="0" borderId="29" xfId="0" applyFont="1" applyBorder="1"/>
    <xf numFmtId="3" fontId="0" fillId="0" borderId="29" xfId="0" applyNumberFormat="1" applyBorder="1"/>
    <xf numFmtId="1" fontId="25" fillId="0" borderId="29" xfId="0" applyNumberFormat="1" applyFont="1" applyBorder="1"/>
    <xf numFmtId="168" fontId="0" fillId="0" borderId="29" xfId="3" applyNumberFormat="1" applyFont="1" applyBorder="1"/>
    <xf numFmtId="1" fontId="20" fillId="0" borderId="6" xfId="0" applyNumberFormat="1" applyFont="1" applyBorder="1" applyAlignment="1">
      <alignment horizontal="center" vertical="top" wrapText="1"/>
    </xf>
    <xf numFmtId="3" fontId="4" fillId="0" borderId="0" xfId="0" applyNumberFormat="1" applyFont="1" applyFill="1" applyBorder="1" applyAlignment="1">
      <alignment horizontal="center" vertical="center"/>
    </xf>
    <xf numFmtId="168" fontId="4" fillId="0" borderId="44" xfId="3" applyNumberFormat="1" applyFont="1" applyFill="1" applyBorder="1" applyAlignment="1">
      <alignment horizontal="center" vertical="center"/>
    </xf>
    <xf numFmtId="1" fontId="38" fillId="3" borderId="7" xfId="0" applyNumberFormat="1" applyFont="1" applyFill="1" applyBorder="1" applyAlignment="1">
      <alignment vertical="top"/>
    </xf>
    <xf numFmtId="0" fontId="16" fillId="3" borderId="45" xfId="0" applyFont="1" applyFill="1" applyBorder="1" applyAlignment="1">
      <alignment vertical="top"/>
    </xf>
    <xf numFmtId="165" fontId="21" fillId="0" borderId="46" xfId="0" applyNumberFormat="1" applyFont="1" applyFill="1" applyBorder="1" applyAlignment="1">
      <alignment vertical="top"/>
    </xf>
    <xf numFmtId="0" fontId="40" fillId="0" borderId="2" xfId="0" applyFont="1" applyFill="1" applyBorder="1" applyAlignment="1">
      <alignment horizontal="center" vertical="center" wrapText="1"/>
    </xf>
    <xf numFmtId="0" fontId="0" fillId="0" borderId="8" xfId="0" applyFill="1" applyBorder="1"/>
    <xf numFmtId="0" fontId="20" fillId="0" borderId="29" xfId="0" applyFont="1" applyFill="1" applyBorder="1" applyAlignment="1">
      <alignment horizontal="center" vertical="top" wrapText="1"/>
    </xf>
    <xf numFmtId="0" fontId="35" fillId="0" borderId="29" xfId="0" applyFont="1" applyFill="1" applyBorder="1" applyAlignment="1">
      <alignment horizontal="center" vertical="top" wrapText="1"/>
    </xf>
    <xf numFmtId="0" fontId="23" fillId="0" borderId="29" xfId="0" applyFont="1" applyFill="1" applyBorder="1" applyAlignment="1">
      <alignment horizontal="center" vertical="top" wrapText="1"/>
    </xf>
    <xf numFmtId="0" fontId="20" fillId="0" borderId="30" xfId="0" applyFont="1" applyFill="1" applyBorder="1" applyAlignment="1">
      <alignment horizontal="center" vertical="top" wrapText="1"/>
    </xf>
    <xf numFmtId="165" fontId="22" fillId="0" borderId="28" xfId="0" applyNumberFormat="1" applyFont="1" applyFill="1" applyBorder="1" applyAlignment="1">
      <alignment horizontal="center" vertical="top" wrapText="1"/>
    </xf>
    <xf numFmtId="1" fontId="20" fillId="0" borderId="31" xfId="0" applyNumberFormat="1" applyFont="1" applyFill="1" applyBorder="1" applyAlignment="1">
      <alignment horizontal="center" vertical="top" wrapText="1"/>
    </xf>
    <xf numFmtId="0" fontId="4" fillId="0" borderId="29" xfId="0" applyFont="1" applyFill="1" applyBorder="1" applyAlignment="1">
      <alignment horizontal="center" vertical="top" wrapText="1"/>
    </xf>
    <xf numFmtId="168" fontId="23" fillId="0" borderId="29" xfId="3" applyNumberFormat="1" applyFont="1" applyFill="1" applyBorder="1" applyAlignment="1">
      <alignment horizontal="center" vertical="top" wrapText="1"/>
    </xf>
    <xf numFmtId="0" fontId="0" fillId="0" borderId="38" xfId="0" applyFill="1" applyBorder="1"/>
    <xf numFmtId="0" fontId="0" fillId="0" borderId="35" xfId="0" applyFill="1" applyBorder="1"/>
    <xf numFmtId="0" fontId="0" fillId="0" borderId="29" xfId="0" applyFill="1" applyBorder="1"/>
    <xf numFmtId="3" fontId="27" fillId="0" borderId="47" xfId="0" applyNumberFormat="1" applyFont="1" applyBorder="1" applyAlignment="1">
      <alignment horizontal="center" vertical="top" wrapText="1"/>
    </xf>
    <xf numFmtId="0" fontId="0" fillId="0" borderId="25" xfId="0" applyFill="1" applyBorder="1"/>
    <xf numFmtId="165" fontId="23" fillId="0" borderId="18" xfId="0" applyNumberFormat="1" applyFont="1" applyFill="1" applyBorder="1" applyAlignment="1">
      <alignment horizontal="center" vertical="top" wrapText="1"/>
    </xf>
    <xf numFmtId="0" fontId="0" fillId="0" borderId="27" xfId="0" applyBorder="1"/>
    <xf numFmtId="0" fontId="23" fillId="0" borderId="26" xfId="0" applyFont="1" applyBorder="1" applyAlignment="1">
      <alignment horizontal="center"/>
    </xf>
    <xf numFmtId="0" fontId="4" fillId="0" borderId="25" xfId="0" applyFont="1" applyBorder="1"/>
    <xf numFmtId="168" fontId="23" fillId="0" borderId="25" xfId="3" applyNumberFormat="1" applyFont="1" applyBorder="1"/>
    <xf numFmtId="3" fontId="32" fillId="9" borderId="48" xfId="0" applyNumberFormat="1" applyFont="1" applyFill="1" applyBorder="1" applyAlignment="1">
      <alignment horizontal="center" vertical="top" wrapText="1"/>
    </xf>
    <xf numFmtId="0" fontId="24" fillId="0" borderId="51" xfId="0" applyFont="1" applyBorder="1" applyAlignment="1">
      <alignment horizontal="center"/>
    </xf>
    <xf numFmtId="0" fontId="22" fillId="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0" fillId="0" borderId="53" xfId="0" applyBorder="1" applyAlignment="1">
      <alignment horizontal="center"/>
    </xf>
    <xf numFmtId="0" fontId="22" fillId="6" borderId="1" xfId="0" applyFont="1" applyFill="1" applyBorder="1" applyAlignment="1">
      <alignment horizontal="center"/>
    </xf>
    <xf numFmtId="0" fontId="24" fillId="0" borderId="5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6" fillId="3" borderId="55" xfId="0" applyFont="1" applyFill="1" applyBorder="1" applyAlignment="1">
      <alignment vertical="top"/>
    </xf>
    <xf numFmtId="0" fontId="4" fillId="0" borderId="1" xfId="0" applyFont="1" applyFill="1" applyBorder="1" applyAlignment="1">
      <alignment horizontal="center"/>
    </xf>
    <xf numFmtId="0" fontId="27" fillId="0" borderId="54" xfId="0" applyFont="1" applyFill="1" applyBorder="1" applyAlignment="1">
      <alignment horizontal="center"/>
    </xf>
    <xf numFmtId="0" fontId="0" fillId="0" borderId="17" xfId="0" applyBorder="1"/>
    <xf numFmtId="167" fontId="22" fillId="0" borderId="42" xfId="0" applyNumberFormat="1" applyFont="1" applyBorder="1" applyAlignment="1">
      <alignment horizontal="center" vertical="top" wrapText="1"/>
    </xf>
    <xf numFmtId="165" fontId="22" fillId="0" borderId="43" xfId="0" applyNumberFormat="1" applyFont="1" applyFill="1" applyBorder="1" applyAlignment="1">
      <alignment horizontal="center" vertical="top" wrapText="1"/>
    </xf>
    <xf numFmtId="1" fontId="25" fillId="11" borderId="0" xfId="0" applyNumberFormat="1" applyFont="1" applyFill="1" applyBorder="1"/>
    <xf numFmtId="0" fontId="1" fillId="11" borderId="0" xfId="0" applyFont="1" applyFill="1" applyBorder="1"/>
    <xf numFmtId="0" fontId="0" fillId="0" borderId="3" xfId="0" applyBorder="1"/>
    <xf numFmtId="0" fontId="0" fillId="0" borderId="61" xfId="0" applyBorder="1"/>
    <xf numFmtId="0" fontId="0" fillId="0" borderId="7" xfId="0" applyBorder="1"/>
    <xf numFmtId="0" fontId="0" fillId="0" borderId="7" xfId="0" applyFill="1" applyBorder="1"/>
    <xf numFmtId="0" fontId="0" fillId="0" borderId="11" xfId="0" applyBorder="1"/>
    <xf numFmtId="0" fontId="10" fillId="0" borderId="5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7" xfId="0" applyFont="1" applyBorder="1"/>
    <xf numFmtId="0" fontId="0" fillId="0" borderId="49" xfId="0" applyBorder="1"/>
    <xf numFmtId="0" fontId="1" fillId="0" borderId="58" xfId="0" applyFont="1" applyBorder="1"/>
    <xf numFmtId="0" fontId="23" fillId="0" borderId="25" xfId="0" applyFont="1" applyFill="1" applyBorder="1" applyAlignment="1">
      <alignment horizontal="center" vertical="top" wrapText="1"/>
    </xf>
    <xf numFmtId="0" fontId="20" fillId="0" borderId="25" xfId="0" applyFont="1" applyFill="1" applyBorder="1" applyAlignment="1">
      <alignment horizontal="center" vertical="top" wrapText="1"/>
    </xf>
    <xf numFmtId="3" fontId="27" fillId="0" borderId="62" xfId="0" applyNumberFormat="1" applyFont="1" applyFill="1" applyBorder="1" applyAlignment="1">
      <alignment horizontal="center" vertical="top" wrapText="1"/>
    </xf>
    <xf numFmtId="1" fontId="20" fillId="0" borderId="25" xfId="0" applyNumberFormat="1" applyFont="1" applyFill="1" applyBorder="1" applyAlignment="1">
      <alignment horizontal="center" vertical="top" wrapText="1"/>
    </xf>
    <xf numFmtId="0" fontId="4" fillId="0" borderId="25" xfId="0" applyFont="1" applyFill="1" applyBorder="1" applyAlignment="1">
      <alignment horizontal="center" vertical="top" wrapText="1"/>
    </xf>
    <xf numFmtId="168" fontId="23" fillId="0" borderId="25" xfId="3" applyNumberFormat="1" applyFont="1" applyFill="1" applyBorder="1" applyAlignment="1">
      <alignment horizontal="center" vertical="top" wrapText="1"/>
    </xf>
    <xf numFmtId="168" fontId="0" fillId="12" borderId="0" xfId="3" applyNumberFormat="1" applyFont="1" applyFill="1" applyBorder="1"/>
    <xf numFmtId="1" fontId="20" fillId="0" borderId="65" xfId="0" applyNumberFormat="1" applyFont="1" applyBorder="1" applyAlignment="1">
      <alignment horizontal="center" vertical="top" wrapText="1"/>
    </xf>
    <xf numFmtId="0" fontId="0" fillId="0" borderId="66" xfId="0" applyBorder="1"/>
    <xf numFmtId="0" fontId="0" fillId="0" borderId="65" xfId="0" applyBorder="1"/>
    <xf numFmtId="3" fontId="27" fillId="0" borderId="19" xfId="0" applyNumberFormat="1" applyFont="1" applyBorder="1" applyAlignment="1">
      <alignment horizontal="center" vertical="top" wrapText="1"/>
    </xf>
    <xf numFmtId="0" fontId="0" fillId="0" borderId="66" xfId="0" applyFill="1" applyBorder="1"/>
    <xf numFmtId="0" fontId="0" fillId="0" borderId="65" xfId="0" applyFill="1" applyBorder="1"/>
    <xf numFmtId="169" fontId="17" fillId="3" borderId="5" xfId="2" applyNumberFormat="1" applyFont="1" applyFill="1" applyBorder="1" applyAlignment="1">
      <alignment vertical="top"/>
    </xf>
    <xf numFmtId="3" fontId="45" fillId="11" borderId="0" xfId="0" applyNumberFormat="1" applyFont="1" applyFill="1" applyBorder="1"/>
    <xf numFmtId="3" fontId="33" fillId="8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7" xfId="0" applyFill="1" applyBorder="1"/>
    <xf numFmtId="0" fontId="10" fillId="0" borderId="8" xfId="0" applyFont="1" applyFill="1" applyBorder="1"/>
    <xf numFmtId="0" fontId="10" fillId="0" borderId="0" xfId="0" applyFont="1" applyFill="1" applyBorder="1" applyAlignment="1">
      <alignment horizontal="left"/>
    </xf>
    <xf numFmtId="3" fontId="10" fillId="0" borderId="0" xfId="0" applyNumberFormat="1" applyFont="1" applyFill="1" applyBorder="1" applyAlignment="1">
      <alignment horizontal="left"/>
    </xf>
    <xf numFmtId="1" fontId="13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168" fontId="10" fillId="0" borderId="0" xfId="3" applyNumberFormat="1" applyFont="1" applyFill="1" applyBorder="1" applyAlignment="1">
      <alignment horizontal="left"/>
    </xf>
    <xf numFmtId="0" fontId="10" fillId="0" borderId="8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left"/>
    </xf>
    <xf numFmtId="0" fontId="4" fillId="0" borderId="60" xfId="0" applyFont="1" applyFill="1" applyBorder="1"/>
    <xf numFmtId="0" fontId="10" fillId="0" borderId="50" xfId="0" applyFont="1" applyFill="1" applyBorder="1"/>
    <xf numFmtId="0" fontId="35" fillId="0" borderId="50" xfId="0" applyFont="1" applyFill="1" applyBorder="1"/>
    <xf numFmtId="3" fontId="10" fillId="0" borderId="50" xfId="0" applyNumberFormat="1" applyFont="1" applyFill="1" applyBorder="1"/>
    <xf numFmtId="1" fontId="13" fillId="0" borderId="50" xfId="0" applyNumberFormat="1" applyFont="1" applyFill="1" applyBorder="1"/>
    <xf numFmtId="0" fontId="12" fillId="0" borderId="50" xfId="0" applyFont="1" applyFill="1" applyBorder="1"/>
    <xf numFmtId="168" fontId="10" fillId="0" borderId="50" xfId="3" applyNumberFormat="1" applyFont="1" applyFill="1" applyBorder="1"/>
    <xf numFmtId="0" fontId="10" fillId="0" borderId="59" xfId="0" applyFont="1" applyFill="1" applyBorder="1"/>
    <xf numFmtId="168" fontId="42" fillId="0" borderId="2" xfId="3" applyNumberFormat="1" applyFont="1" applyFill="1" applyBorder="1" applyAlignment="1">
      <alignment horizontal="center" vertical="top" wrapText="1"/>
    </xf>
    <xf numFmtId="0" fontId="6" fillId="9" borderId="13" xfId="0" applyFont="1" applyFill="1" applyBorder="1" applyAlignment="1"/>
    <xf numFmtId="0" fontId="0" fillId="0" borderId="4" xfId="0" applyNumberFormat="1" applyBorder="1"/>
    <xf numFmtId="0" fontId="0" fillId="0" borderId="36" xfId="0" applyNumberFormat="1" applyBorder="1"/>
    <xf numFmtId="0" fontId="0" fillId="0" borderId="0" xfId="0" applyNumberFormat="1" applyBorder="1"/>
    <xf numFmtId="0" fontId="0" fillId="2" borderId="5" xfId="0" applyNumberFormat="1" applyFill="1" applyBorder="1"/>
    <xf numFmtId="0" fontId="0" fillId="2" borderId="8" xfId="0" applyNumberFormat="1" applyFill="1" applyBorder="1" applyAlignment="1">
      <alignment horizontal="center"/>
    </xf>
    <xf numFmtId="0" fontId="0" fillId="12" borderId="8" xfId="0" applyNumberFormat="1" applyFill="1" applyBorder="1"/>
    <xf numFmtId="0" fontId="0" fillId="2" borderId="13" xfId="0" applyNumberFormat="1" applyFill="1" applyBorder="1"/>
    <xf numFmtId="0" fontId="6" fillId="9" borderId="12" xfId="0" applyNumberFormat="1" applyFont="1" applyFill="1" applyBorder="1" applyAlignment="1"/>
    <xf numFmtId="0" fontId="0" fillId="0" borderId="0" xfId="0" applyNumberFormat="1" applyFill="1" applyBorder="1"/>
    <xf numFmtId="0" fontId="0" fillId="0" borderId="12" xfId="0" applyNumberFormat="1" applyBorder="1"/>
    <xf numFmtId="0" fontId="13" fillId="0" borderId="16" xfId="0" applyNumberFormat="1" applyFont="1" applyBorder="1" applyAlignment="1">
      <alignment vertical="top" wrapText="1"/>
    </xf>
    <xf numFmtId="0" fontId="11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wrapText="1"/>
    </xf>
    <xf numFmtId="0" fontId="0" fillId="0" borderId="2" xfId="0" applyNumberFormat="1" applyBorder="1"/>
    <xf numFmtId="0" fontId="21" fillId="0" borderId="2" xfId="0" applyNumberFormat="1" applyFont="1" applyBorder="1" applyAlignment="1">
      <alignment horizontal="center" vertical="top" wrapText="1"/>
    </xf>
    <xf numFmtId="0" fontId="17" fillId="3" borderId="4" xfId="0" applyNumberFormat="1" applyFont="1" applyFill="1" applyBorder="1" applyAlignment="1">
      <alignment horizontal="center" vertical="top"/>
    </xf>
    <xf numFmtId="0" fontId="17" fillId="3" borderId="0" xfId="2" applyNumberFormat="1" applyFont="1" applyFill="1" applyBorder="1" applyAlignment="1">
      <alignment vertical="top"/>
    </xf>
    <xf numFmtId="0" fontId="17" fillId="3" borderId="12" xfId="0" applyNumberFormat="1" applyFont="1" applyFill="1" applyBorder="1" applyAlignment="1">
      <alignment vertical="top"/>
    </xf>
    <xf numFmtId="0" fontId="17" fillId="3" borderId="4" xfId="0" applyNumberFormat="1" applyFont="1" applyFill="1" applyBorder="1" applyAlignment="1">
      <alignment vertical="top"/>
    </xf>
    <xf numFmtId="0" fontId="17" fillId="3" borderId="0" xfId="0" applyNumberFormat="1" applyFont="1" applyFill="1" applyBorder="1" applyAlignment="1">
      <alignment vertical="top"/>
    </xf>
    <xf numFmtId="0" fontId="0" fillId="0" borderId="16" xfId="0" applyNumberFormat="1" applyBorder="1"/>
    <xf numFmtId="0" fontId="20" fillId="0" borderId="2" xfId="0" applyNumberFormat="1" applyFont="1" applyBorder="1" applyAlignment="1">
      <alignment horizontal="center" vertical="top" wrapText="1"/>
    </xf>
    <xf numFmtId="0" fontId="20" fillId="0" borderId="0" xfId="0" applyNumberFormat="1" applyFont="1" applyBorder="1" applyAlignment="1">
      <alignment horizontal="center" vertical="top" wrapText="1"/>
    </xf>
    <xf numFmtId="0" fontId="20" fillId="0" borderId="25" xfId="0" applyNumberFormat="1" applyFont="1" applyBorder="1" applyAlignment="1">
      <alignment horizontal="center" vertical="top" wrapText="1"/>
    </xf>
    <xf numFmtId="0" fontId="17" fillId="3" borderId="20" xfId="0" applyNumberFormat="1" applyFont="1" applyFill="1" applyBorder="1" applyAlignment="1">
      <alignment vertical="top"/>
    </xf>
    <xf numFmtId="0" fontId="21" fillId="0" borderId="29" xfId="0" applyNumberFormat="1" applyFont="1" applyFill="1" applyBorder="1" applyAlignment="1">
      <alignment horizontal="center" vertical="top" wrapText="1"/>
    </xf>
    <xf numFmtId="0" fontId="20" fillId="0" borderId="2" xfId="0" applyNumberFormat="1" applyFont="1" applyFill="1" applyBorder="1" applyAlignment="1">
      <alignment horizontal="center" vertical="top" wrapText="1"/>
    </xf>
    <xf numFmtId="0" fontId="20" fillId="0" borderId="2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Border="1"/>
    <xf numFmtId="0" fontId="10" fillId="0" borderId="0" xfId="0" applyNumberFormat="1" applyFont="1" applyFill="1" applyBorder="1" applyAlignment="1">
      <alignment horizontal="left"/>
    </xf>
    <xf numFmtId="0" fontId="10" fillId="0" borderId="0" xfId="0" applyNumberFormat="1" applyFont="1" applyBorder="1"/>
    <xf numFmtId="0" fontId="10" fillId="0" borderId="50" xfId="0" applyNumberFormat="1" applyFont="1" applyFill="1" applyBorder="1"/>
    <xf numFmtId="0" fontId="9" fillId="0" borderId="0" xfId="0" applyNumberFormat="1" applyFont="1" applyBorder="1" applyAlignment="1">
      <alignment vertical="top" wrapText="1"/>
    </xf>
    <xf numFmtId="0" fontId="9" fillId="0" borderId="0" xfId="0" applyNumberFormat="1" applyFont="1" applyBorder="1" applyAlignment="1">
      <alignment horizontal="center" vertical="top" wrapText="1"/>
    </xf>
    <xf numFmtId="0" fontId="23" fillId="0" borderId="65" xfId="0" applyFont="1" applyBorder="1" applyAlignment="1">
      <alignment horizontal="center" vertical="top" wrapText="1"/>
    </xf>
    <xf numFmtId="0" fontId="6" fillId="8" borderId="11" xfId="0" applyFont="1" applyFill="1" applyBorder="1" applyAlignment="1"/>
    <xf numFmtId="0" fontId="6" fillId="8" borderId="12" xfId="0" applyFont="1" applyFill="1" applyBorder="1" applyAlignment="1"/>
    <xf numFmtId="0" fontId="11" fillId="0" borderId="52" xfId="0" applyFont="1" applyFill="1" applyBorder="1" applyAlignment="1">
      <alignment horizontal="center"/>
    </xf>
    <xf numFmtId="2" fontId="1" fillId="0" borderId="4" xfId="0" applyNumberFormat="1" applyFont="1" applyBorder="1"/>
    <xf numFmtId="2" fontId="1" fillId="0" borderId="36" xfId="0" applyNumberFormat="1" applyFont="1" applyBorder="1"/>
    <xf numFmtId="2" fontId="1" fillId="0" borderId="0" xfId="0" applyNumberFormat="1" applyFont="1" applyBorder="1"/>
    <xf numFmtId="2" fontId="0" fillId="0" borderId="0" xfId="0" applyNumberFormat="1" applyBorder="1"/>
    <xf numFmtId="2" fontId="1" fillId="0" borderId="0" xfId="0" applyNumberFormat="1" applyFont="1" applyFill="1" applyBorder="1"/>
    <xf numFmtId="2" fontId="1" fillId="0" borderId="12" xfId="0" applyNumberFormat="1" applyFont="1" applyBorder="1"/>
    <xf numFmtId="2" fontId="11" fillId="0" borderId="16" xfId="0" applyNumberFormat="1" applyFont="1" applyBorder="1" applyAlignment="1">
      <alignment vertical="top" wrapText="1"/>
    </xf>
    <xf numFmtId="2" fontId="11" fillId="0" borderId="2" xfId="0" applyNumberFormat="1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/>
    <xf numFmtId="2" fontId="21" fillId="0" borderId="2" xfId="0" applyNumberFormat="1" applyFont="1" applyBorder="1" applyAlignment="1">
      <alignment horizontal="center"/>
    </xf>
    <xf numFmtId="2" fontId="17" fillId="3" borderId="4" xfId="0" applyNumberFormat="1" applyFont="1" applyFill="1" applyBorder="1" applyAlignment="1">
      <alignment vertical="top"/>
    </xf>
    <xf numFmtId="2" fontId="4" fillId="8" borderId="24" xfId="0" applyNumberFormat="1" applyFont="1" applyFill="1" applyBorder="1" applyAlignment="1">
      <alignment horizontal="center" vertical="center"/>
    </xf>
    <xf numFmtId="2" fontId="17" fillId="3" borderId="12" xfId="0" applyNumberFormat="1" applyFont="1" applyFill="1" applyBorder="1" applyAlignment="1">
      <alignment vertical="top"/>
    </xf>
    <xf numFmtId="2" fontId="4" fillId="0" borderId="24" xfId="0" applyNumberFormat="1" applyFont="1" applyFill="1" applyBorder="1" applyAlignment="1">
      <alignment horizontal="center" vertical="center"/>
    </xf>
    <xf numFmtId="2" fontId="1" fillId="0" borderId="29" xfId="0" applyNumberFormat="1" applyFont="1" applyBorder="1"/>
    <xf numFmtId="2" fontId="21" fillId="0" borderId="19" xfId="0" applyNumberFormat="1" applyFont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2" fontId="21" fillId="0" borderId="25" xfId="0" applyNumberFormat="1" applyFont="1" applyBorder="1" applyAlignment="1">
      <alignment horizontal="center"/>
    </xf>
    <xf numFmtId="2" fontId="21" fillId="0" borderId="29" xfId="0" applyNumberFormat="1" applyFont="1" applyFill="1" applyBorder="1" applyAlignment="1">
      <alignment horizontal="center"/>
    </xf>
    <xf numFmtId="2" fontId="21" fillId="0" borderId="2" xfId="0" applyNumberFormat="1" applyFont="1" applyFill="1" applyBorder="1" applyAlignment="1">
      <alignment horizontal="center"/>
    </xf>
    <xf numFmtId="2" fontId="21" fillId="0" borderId="25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left"/>
    </xf>
    <xf numFmtId="2" fontId="12" fillId="0" borderId="50" xfId="0" applyNumberFormat="1" applyFont="1" applyFill="1" applyBorder="1"/>
    <xf numFmtId="2" fontId="12" fillId="0" borderId="0" xfId="0" applyNumberFormat="1" applyFont="1" applyBorder="1"/>
    <xf numFmtId="0" fontId="24" fillId="0" borderId="1" xfId="0" applyFont="1" applyBorder="1" applyAlignment="1">
      <alignment horizontal="center"/>
    </xf>
    <xf numFmtId="3" fontId="27" fillId="0" borderId="68" xfId="0" applyNumberFormat="1" applyFont="1" applyBorder="1" applyAlignment="1">
      <alignment horizontal="center" vertical="top" wrapText="1"/>
    </xf>
    <xf numFmtId="0" fontId="34" fillId="0" borderId="25" xfId="0" applyFont="1" applyBorder="1"/>
    <xf numFmtId="3" fontId="32" fillId="9" borderId="69" xfId="0" applyNumberFormat="1" applyFont="1" applyFill="1" applyBorder="1" applyAlignment="1">
      <alignment horizontal="center" vertical="top" wrapText="1"/>
    </xf>
    <xf numFmtId="0" fontId="23" fillId="0" borderId="7" xfId="0" applyFont="1" applyFill="1" applyBorder="1"/>
    <xf numFmtId="2" fontId="4" fillId="0" borderId="49" xfId="0" applyNumberFormat="1" applyFont="1" applyFill="1" applyBorder="1"/>
    <xf numFmtId="0" fontId="23" fillId="0" borderId="49" xfId="0" applyFont="1" applyFill="1" applyBorder="1"/>
    <xf numFmtId="0" fontId="35" fillId="0" borderId="49" xfId="0" applyFont="1" applyFill="1" applyBorder="1"/>
    <xf numFmtId="3" fontId="23" fillId="0" borderId="49" xfId="0" applyNumberFormat="1" applyFont="1" applyFill="1" applyBorder="1"/>
    <xf numFmtId="1" fontId="20" fillId="0" borderId="49" xfId="0" applyNumberFormat="1" applyFont="1" applyFill="1" applyBorder="1"/>
    <xf numFmtId="0" fontId="12" fillId="0" borderId="49" xfId="0" applyFont="1" applyFill="1" applyBorder="1"/>
    <xf numFmtId="168" fontId="10" fillId="0" borderId="49" xfId="3" applyNumberFormat="1" applyFont="1" applyFill="1" applyBorder="1"/>
    <xf numFmtId="0" fontId="1" fillId="0" borderId="67" xfId="0" applyFont="1" applyFill="1" applyBorder="1" applyAlignment="1">
      <alignment horizontal="left"/>
    </xf>
    <xf numFmtId="0" fontId="44" fillId="0" borderId="0" xfId="0" applyFont="1" applyFill="1" applyBorder="1" applyAlignment="1">
      <alignment horizontal="left"/>
    </xf>
    <xf numFmtId="0" fontId="34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3" fontId="0" fillId="0" borderId="0" xfId="0" applyNumberFormat="1" applyFill="1" applyBorder="1"/>
    <xf numFmtId="1" fontId="43" fillId="0" borderId="0" xfId="0" applyNumberFormat="1" applyFont="1" applyFill="1" applyBorder="1"/>
    <xf numFmtId="0" fontId="1" fillId="0" borderId="0" xfId="0" applyFont="1" applyFill="1" applyBorder="1"/>
    <xf numFmtId="168" fontId="0" fillId="0" borderId="0" xfId="3" applyNumberFormat="1" applyFont="1" applyFill="1" applyBorder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1" fontId="25" fillId="0" borderId="0" xfId="0" applyNumberFormat="1" applyFont="1" applyFill="1" applyBorder="1"/>
    <xf numFmtId="0" fontId="0" fillId="0" borderId="1" xfId="0" applyFont="1" applyFill="1" applyBorder="1" applyAlignment="1">
      <alignment horizontal="left"/>
    </xf>
    <xf numFmtId="1" fontId="11" fillId="0" borderId="2" xfId="0" applyNumberFormat="1" applyFont="1" applyBorder="1" applyAlignment="1">
      <alignment horizontal="center" vertical="center" wrapText="1"/>
    </xf>
    <xf numFmtId="165" fontId="21" fillId="0" borderId="57" xfId="0" applyNumberFormat="1" applyFont="1" applyFill="1" applyBorder="1" applyAlignment="1">
      <alignment horizontal="center" vertical="top"/>
    </xf>
    <xf numFmtId="166" fontId="21" fillId="8" borderId="46" xfId="2" applyNumberFormat="1" applyFont="1" applyFill="1" applyBorder="1" applyAlignment="1">
      <alignment vertical="top"/>
    </xf>
    <xf numFmtId="166" fontId="17" fillId="3" borderId="13" xfId="2" applyNumberFormat="1" applyFont="1" applyFill="1" applyBorder="1" applyAlignment="1">
      <alignment horizontal="center" vertical="top"/>
    </xf>
    <xf numFmtId="0" fontId="46" fillId="0" borderId="52" xfId="0" applyFont="1" applyFill="1" applyBorder="1" applyAlignment="1">
      <alignment horizontal="left"/>
    </xf>
    <xf numFmtId="2" fontId="47" fillId="0" borderId="20" xfId="0" applyNumberFormat="1" applyFont="1" applyFill="1" applyBorder="1"/>
    <xf numFmtId="0" fontId="48" fillId="0" borderId="20" xfId="0" applyFont="1" applyFill="1" applyBorder="1"/>
    <xf numFmtId="0" fontId="49" fillId="0" borderId="20" xfId="0" applyFont="1" applyFill="1" applyBorder="1"/>
    <xf numFmtId="3" fontId="48" fillId="0" borderId="20" xfId="0" applyNumberFormat="1" applyFont="1" applyFill="1" applyBorder="1"/>
    <xf numFmtId="1" fontId="48" fillId="0" borderId="20" xfId="0" applyNumberFormat="1" applyFont="1" applyFill="1" applyBorder="1"/>
    <xf numFmtId="0" fontId="47" fillId="0" borderId="20" xfId="0" applyFont="1" applyFill="1" applyBorder="1"/>
    <xf numFmtId="168" fontId="48" fillId="0" borderId="20" xfId="3" applyNumberFormat="1" applyFont="1" applyFill="1" applyBorder="1"/>
    <xf numFmtId="0" fontId="48" fillId="0" borderId="20" xfId="0" applyNumberFormat="1" applyFont="1" applyFill="1" applyBorder="1"/>
    <xf numFmtId="0" fontId="48" fillId="0" borderId="23" xfId="0" applyFont="1" applyFill="1" applyBorder="1"/>
    <xf numFmtId="0" fontId="48" fillId="0" borderId="20" xfId="0" applyFont="1" applyFill="1" applyBorder="1" applyAlignment="1">
      <alignment horizontal="left"/>
    </xf>
    <xf numFmtId="0" fontId="49" fillId="0" borderId="20" xfId="0" applyFont="1" applyFill="1" applyBorder="1" applyAlignment="1">
      <alignment horizontal="left"/>
    </xf>
    <xf numFmtId="0" fontId="48" fillId="0" borderId="21" xfId="0" applyFont="1" applyFill="1" applyBorder="1" applyAlignment="1">
      <alignment horizontal="left"/>
    </xf>
    <xf numFmtId="0" fontId="48" fillId="0" borderId="0" xfId="0" applyFont="1" applyFill="1" applyBorder="1" applyAlignment="1">
      <alignment horizontal="left"/>
    </xf>
    <xf numFmtId="3" fontId="48" fillId="0" borderId="0" xfId="0" applyNumberFormat="1" applyFont="1" applyFill="1" applyBorder="1" applyAlignment="1">
      <alignment horizontal="left"/>
    </xf>
    <xf numFmtId="1" fontId="48" fillId="0" borderId="0" xfId="0" applyNumberFormat="1" applyFont="1" applyFill="1" applyBorder="1" applyAlignment="1">
      <alignment horizontal="left"/>
    </xf>
    <xf numFmtId="0" fontId="47" fillId="0" borderId="0" xfId="0" applyFont="1" applyFill="1" applyBorder="1" applyAlignment="1">
      <alignment horizontal="left"/>
    </xf>
    <xf numFmtId="168" fontId="48" fillId="0" borderId="0" xfId="3" applyNumberFormat="1" applyFont="1" applyFill="1" applyBorder="1" applyAlignment="1">
      <alignment horizontal="left"/>
    </xf>
    <xf numFmtId="0" fontId="48" fillId="0" borderId="0" xfId="0" applyNumberFormat="1" applyFont="1" applyFill="1" applyBorder="1" applyAlignment="1">
      <alignment horizontal="left"/>
    </xf>
    <xf numFmtId="0" fontId="48" fillId="0" borderId="8" xfId="0" applyFont="1" applyFill="1" applyBorder="1" applyAlignment="1">
      <alignment horizontal="left"/>
    </xf>
    <xf numFmtId="0" fontId="46" fillId="0" borderId="2" xfId="0" applyFont="1" applyFill="1" applyBorder="1"/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3" fontId="3" fillId="2" borderId="7" xfId="0" applyNumberFormat="1" applyFont="1" applyFill="1" applyBorder="1" applyAlignment="1">
      <alignment horizontal="center"/>
    </xf>
    <xf numFmtId="3" fontId="3" fillId="2" borderId="0" xfId="0" applyNumberFormat="1" applyFont="1" applyFill="1" applyBorder="1" applyAlignment="1">
      <alignment horizontal="center"/>
    </xf>
    <xf numFmtId="3" fontId="3" fillId="2" borderId="8" xfId="0" applyNumberFormat="1" applyFont="1" applyFill="1" applyBorder="1" applyAlignment="1">
      <alignment horizontal="center"/>
    </xf>
    <xf numFmtId="0" fontId="4" fillId="8" borderId="32" xfId="0" applyFont="1" applyFill="1" applyBorder="1" applyAlignment="1">
      <alignment horizontal="center" vertical="center"/>
    </xf>
    <xf numFmtId="0" fontId="4" fillId="8" borderId="33" xfId="0" applyFont="1" applyFill="1" applyBorder="1" applyAlignment="1">
      <alignment horizontal="center" vertical="center"/>
    </xf>
    <xf numFmtId="0" fontId="4" fillId="8" borderId="34" xfId="0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horizontal="center"/>
    </xf>
    <xf numFmtId="3" fontId="2" fillId="2" borderId="8" xfId="0" applyNumberFormat="1" applyFont="1" applyFill="1" applyBorder="1" applyAlignment="1">
      <alignment horizontal="center"/>
    </xf>
    <xf numFmtId="0" fontId="4" fillId="0" borderId="6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</cellXfs>
  <cellStyles count="4">
    <cellStyle name="Comma" xfId="3" builtinId="3"/>
    <cellStyle name="Currency" xfId="2" builtinId="4"/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33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3</xdr:row>
      <xdr:rowOff>9526</xdr:rowOff>
    </xdr:from>
    <xdr:to>
      <xdr:col>5</xdr:col>
      <xdr:colOff>213360</xdr:colOff>
      <xdr:row>12</xdr:row>
      <xdr:rowOff>53078</xdr:rowOff>
    </xdr:to>
    <xdr:pic>
      <xdr:nvPicPr>
        <xdr:cNvPr id="1153" name="Graphic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238126"/>
          <a:ext cx="3815715" cy="1681852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1"/>
  <sheetViews>
    <sheetView tabSelected="1" topLeftCell="A63" zoomScale="67" zoomScaleNormal="67" zoomScaleSheetLayoutView="75" workbookViewId="0">
      <selection activeCell="F16" sqref="F16"/>
    </sheetView>
  </sheetViews>
  <sheetFormatPr defaultColWidth="9.109375" defaultRowHeight="13.2"/>
  <cols>
    <col min="1" max="1" width="22.88671875" style="1" customWidth="1"/>
    <col min="2" max="2" width="9" style="306" customWidth="1"/>
    <col min="3" max="3" width="4.33203125" style="3" bestFit="1" customWidth="1"/>
    <col min="4" max="4" width="12.109375" style="124" customWidth="1"/>
    <col min="5" max="5" width="9" style="3" bestFit="1" customWidth="1"/>
    <col min="6" max="6" width="8" style="3" customWidth="1"/>
    <col min="7" max="7" width="8.33203125" style="3" customWidth="1"/>
    <col min="8" max="8" width="11.33203125" style="4" customWidth="1"/>
    <col min="9" max="9" width="11.88671875" style="67" customWidth="1"/>
    <col min="10" max="10" width="15.33203125" style="2" hidden="1" customWidth="1"/>
    <col min="11" max="11" width="14.88671875" style="148" customWidth="1"/>
    <col min="12" max="12" width="9.33203125" style="272" bestFit="1" customWidth="1"/>
    <col min="13" max="13" width="15.77734375" style="3" customWidth="1"/>
    <col min="14" max="14" width="0" style="3" hidden="1" customWidth="1"/>
    <col min="15" max="16384" width="9.109375" style="3"/>
  </cols>
  <sheetData>
    <row r="1" spans="1:15" ht="6" customHeight="1">
      <c r="A1" s="211"/>
      <c r="B1" s="297"/>
      <c r="C1" s="6"/>
      <c r="D1" s="114"/>
      <c r="E1" s="6"/>
      <c r="F1" s="6"/>
      <c r="G1" s="6"/>
      <c r="H1" s="7"/>
      <c r="I1" s="62"/>
      <c r="J1" s="5"/>
      <c r="K1" s="134"/>
      <c r="L1" s="259"/>
      <c r="M1" s="8"/>
      <c r="N1" s="9"/>
    </row>
    <row r="2" spans="1:15" ht="5.25" customHeight="1">
      <c r="A2" s="212"/>
      <c r="B2" s="298"/>
      <c r="C2" s="82"/>
      <c r="D2" s="115"/>
      <c r="E2" s="82"/>
      <c r="F2" s="82"/>
      <c r="G2" s="82"/>
      <c r="H2" s="83"/>
      <c r="I2" s="84"/>
      <c r="J2" s="81"/>
      <c r="K2" s="135"/>
      <c r="L2" s="260"/>
      <c r="M2" s="85"/>
      <c r="N2" s="86"/>
      <c r="O2" s="9"/>
    </row>
    <row r="3" spans="1:15" s="15" customFormat="1" ht="7.5" customHeight="1" thickBot="1">
      <c r="A3" s="213"/>
      <c r="B3" s="299"/>
      <c r="C3" s="11"/>
      <c r="D3" s="116"/>
      <c r="E3" s="11"/>
      <c r="F3" s="11"/>
      <c r="G3" s="11"/>
      <c r="H3" s="12"/>
      <c r="I3" s="63"/>
      <c r="J3" s="10"/>
      <c r="K3" s="136"/>
      <c r="L3" s="261"/>
      <c r="M3" s="13"/>
      <c r="N3" s="87"/>
      <c r="O3" s="14"/>
    </row>
    <row r="4" spans="1:15">
      <c r="A4" s="213"/>
      <c r="B4" s="299"/>
      <c r="C4" s="11"/>
      <c r="D4" s="116"/>
      <c r="E4" s="11"/>
      <c r="F4" s="16"/>
      <c r="G4" s="17"/>
      <c r="H4" s="18"/>
      <c r="I4" s="64"/>
      <c r="J4" s="19"/>
      <c r="K4" s="137"/>
      <c r="L4" s="262"/>
      <c r="M4" s="13"/>
      <c r="N4" s="88"/>
      <c r="O4" s="9"/>
    </row>
    <row r="5" spans="1:15" ht="13.5" customHeight="1">
      <c r="A5" s="213"/>
      <c r="B5" s="299"/>
      <c r="C5" s="11"/>
      <c r="D5" s="116"/>
      <c r="E5" s="11"/>
      <c r="F5" s="16"/>
      <c r="G5" s="77"/>
      <c r="H5" s="80"/>
      <c r="I5" s="128"/>
      <c r="J5" s="21"/>
      <c r="K5" s="138"/>
      <c r="L5" s="263"/>
      <c r="M5" s="13"/>
      <c r="N5" s="88"/>
      <c r="O5" s="9"/>
    </row>
    <row r="6" spans="1:15" ht="22.8">
      <c r="A6" s="213"/>
      <c r="B6" s="299"/>
      <c r="C6" s="11"/>
      <c r="D6" s="116"/>
      <c r="E6" s="11"/>
      <c r="F6" s="16"/>
      <c r="G6" s="380" t="s">
        <v>0</v>
      </c>
      <c r="H6" s="381"/>
      <c r="I6" s="381"/>
      <c r="J6" s="381"/>
      <c r="K6" s="381"/>
      <c r="L6" s="382"/>
      <c r="M6" s="13"/>
      <c r="N6" s="88"/>
      <c r="O6" s="9"/>
    </row>
    <row r="7" spans="1:15" ht="15.6">
      <c r="A7" s="213"/>
      <c r="B7" s="299"/>
      <c r="C7" s="11"/>
      <c r="D7" s="116"/>
      <c r="E7" s="11"/>
      <c r="F7" s="16"/>
      <c r="G7" s="374" t="s">
        <v>1</v>
      </c>
      <c r="H7" s="375"/>
      <c r="I7" s="375"/>
      <c r="J7" s="375"/>
      <c r="K7" s="375"/>
      <c r="L7" s="376"/>
      <c r="M7" s="13"/>
      <c r="N7" s="88"/>
      <c r="O7" s="9"/>
    </row>
    <row r="8" spans="1:15" ht="15.6">
      <c r="A8" s="213"/>
      <c r="B8" s="299"/>
      <c r="C8" s="11"/>
      <c r="D8" s="116"/>
      <c r="E8" s="11"/>
      <c r="F8" s="16"/>
      <c r="G8" s="374" t="s">
        <v>104</v>
      </c>
      <c r="H8" s="375" t="s">
        <v>53</v>
      </c>
      <c r="I8" s="375"/>
      <c r="J8" s="375"/>
      <c r="K8" s="375"/>
      <c r="L8" s="376"/>
      <c r="M8" s="13"/>
      <c r="N8" s="88"/>
      <c r="O8" s="9"/>
    </row>
    <row r="9" spans="1:15" ht="17.399999999999999">
      <c r="A9" s="213"/>
      <c r="B9" s="299"/>
      <c r="C9" s="11"/>
      <c r="D9" s="116"/>
      <c r="E9" s="11"/>
      <c r="F9" s="11"/>
      <c r="G9" s="20"/>
      <c r="H9" s="237" t="s">
        <v>12</v>
      </c>
      <c r="I9" s="209"/>
      <c r="J9" s="210"/>
      <c r="K9" s="229"/>
      <c r="L9" s="264"/>
      <c r="M9" s="13"/>
      <c r="N9" s="88"/>
      <c r="O9" s="9"/>
    </row>
    <row r="10" spans="1:15" ht="13.8" thickBot="1">
      <c r="A10" s="213"/>
      <c r="B10" s="299"/>
      <c r="C10" s="11"/>
      <c r="D10" s="116"/>
      <c r="E10" s="11"/>
      <c r="F10" s="11"/>
      <c r="G10" s="22"/>
      <c r="H10" s="23"/>
      <c r="I10" s="65"/>
      <c r="J10" s="24"/>
      <c r="K10" s="139"/>
      <c r="L10" s="265"/>
      <c r="M10" s="13"/>
      <c r="N10" s="88"/>
      <c r="O10" s="9"/>
    </row>
    <row r="11" spans="1:15">
      <c r="A11" s="213"/>
      <c r="B11" s="300"/>
      <c r="C11" s="11"/>
      <c r="D11" s="116"/>
      <c r="E11" s="11"/>
      <c r="F11" s="11"/>
      <c r="G11" s="11"/>
      <c r="H11" s="11"/>
      <c r="I11" s="63"/>
      <c r="J11" s="10"/>
      <c r="K11" s="136"/>
      <c r="L11" s="261"/>
      <c r="M11" s="13"/>
      <c r="N11" s="88"/>
      <c r="O11" s="9"/>
    </row>
    <row r="12" spans="1:15" ht="4.5" customHeight="1">
      <c r="A12" s="213"/>
      <c r="B12" s="299"/>
      <c r="C12" s="11"/>
      <c r="D12" s="116"/>
      <c r="E12" s="11"/>
      <c r="F12" s="11"/>
      <c r="G12" s="11"/>
      <c r="H12" s="12"/>
      <c r="I12" s="63"/>
      <c r="J12" s="10"/>
      <c r="K12" s="136"/>
      <c r="L12" s="261"/>
      <c r="M12" s="13"/>
      <c r="N12" s="88"/>
      <c r="O12" s="9"/>
    </row>
    <row r="13" spans="1:15" s="26" customFormat="1" ht="6" customHeight="1" thickBot="1">
      <c r="A13" s="213"/>
      <c r="B13" s="299"/>
      <c r="C13" s="11"/>
      <c r="D13" s="116"/>
      <c r="E13" s="11"/>
      <c r="F13" s="11"/>
      <c r="G13" s="11"/>
      <c r="H13" s="12"/>
      <c r="I13" s="63"/>
      <c r="J13" s="10"/>
      <c r="K13" s="136"/>
      <c r="L13" s="261"/>
      <c r="M13" s="13"/>
      <c r="N13" s="89"/>
      <c r="O13" s="25"/>
    </row>
    <row r="14" spans="1:15" ht="23.25" customHeight="1">
      <c r="A14" s="383" t="s">
        <v>2</v>
      </c>
      <c r="B14" s="384"/>
      <c r="C14" s="384"/>
      <c r="D14" s="384"/>
      <c r="E14" s="221"/>
      <c r="F14" s="385" t="s">
        <v>3</v>
      </c>
      <c r="G14" s="384"/>
      <c r="H14" s="384"/>
      <c r="I14" s="384"/>
      <c r="J14" s="384"/>
      <c r="K14" s="384"/>
      <c r="L14" s="384"/>
      <c r="M14" s="222"/>
      <c r="N14" s="88"/>
      <c r="O14" s="9"/>
    </row>
    <row r="15" spans="1:15" ht="18" thickBot="1">
      <c r="A15" s="386" t="s">
        <v>69</v>
      </c>
      <c r="B15" s="387"/>
      <c r="C15" s="387"/>
      <c r="D15" s="387"/>
      <c r="E15" s="27"/>
      <c r="F15" s="294" t="s">
        <v>109</v>
      </c>
      <c r="G15" s="295"/>
      <c r="H15" s="295"/>
      <c r="I15" s="295"/>
      <c r="J15" s="295"/>
      <c r="K15" s="295"/>
      <c r="L15" s="266"/>
      <c r="M15" s="258"/>
      <c r="N15" s="88"/>
      <c r="O15" s="9"/>
    </row>
    <row r="16" spans="1:15" ht="7.5" customHeight="1">
      <c r="A16" s="213"/>
      <c r="B16" s="299"/>
      <c r="C16" s="11"/>
      <c r="D16" s="116"/>
      <c r="E16" s="11"/>
      <c r="F16" s="11"/>
      <c r="G16" s="11"/>
      <c r="H16" s="12"/>
      <c r="I16" s="63"/>
      <c r="J16" s="10"/>
      <c r="K16" s="136"/>
      <c r="L16" s="261"/>
      <c r="M16" s="13"/>
      <c r="N16" s="88"/>
      <c r="O16" s="9"/>
    </row>
    <row r="17" spans="1:15" ht="4.5" customHeight="1">
      <c r="A17" s="213"/>
      <c r="B17" s="299"/>
      <c r="C17" s="11"/>
      <c r="D17" s="116"/>
      <c r="E17" s="11"/>
      <c r="F17" s="11"/>
      <c r="G17" s="11"/>
      <c r="H17" s="12"/>
      <c r="I17" s="63"/>
      <c r="J17" s="10"/>
      <c r="K17" s="136"/>
      <c r="L17" s="261"/>
      <c r="M17" s="13"/>
      <c r="N17" s="88"/>
      <c r="O17" s="9"/>
    </row>
    <row r="18" spans="1:15" ht="3.75" customHeight="1">
      <c r="A18" s="213"/>
      <c r="B18" s="299"/>
      <c r="C18" s="11"/>
      <c r="D18" s="116"/>
      <c r="E18" s="11"/>
      <c r="F18" s="11"/>
      <c r="G18" s="11"/>
      <c r="H18" s="12"/>
      <c r="I18" s="63"/>
      <c r="J18" s="10"/>
      <c r="K18" s="136"/>
      <c r="L18" s="261"/>
      <c r="M18" s="13"/>
      <c r="N18" s="88"/>
      <c r="O18" s="9"/>
    </row>
    <row r="19" spans="1:15" s="112" customFormat="1" ht="23.25" customHeight="1">
      <c r="A19" s="214"/>
      <c r="B19" s="301"/>
      <c r="C19" s="16"/>
      <c r="D19" s="336"/>
      <c r="E19" s="16"/>
      <c r="F19" s="337" t="s">
        <v>64</v>
      </c>
      <c r="G19" s="16"/>
      <c r="H19" s="338"/>
      <c r="I19" s="339"/>
      <c r="J19" s="340"/>
      <c r="K19" s="341"/>
      <c r="L19" s="267"/>
      <c r="M19" s="175"/>
      <c r="N19" s="110"/>
      <c r="O19" s="111"/>
    </row>
    <row r="20" spans="1:15" ht="15">
      <c r="A20" s="213"/>
      <c r="B20" s="299"/>
      <c r="C20" s="11"/>
      <c r="D20" s="336"/>
      <c r="E20" s="16"/>
      <c r="F20" s="342" t="s">
        <v>4</v>
      </c>
      <c r="G20" s="343"/>
      <c r="H20" s="338"/>
      <c r="I20" s="344"/>
      <c r="J20" s="340"/>
      <c r="K20" s="341"/>
      <c r="L20" s="261"/>
      <c r="M20" s="13"/>
      <c r="N20" s="88"/>
      <c r="O20" s="9"/>
    </row>
    <row r="21" spans="1:15" ht="5.25" customHeight="1">
      <c r="A21" s="213"/>
      <c r="B21" s="299"/>
      <c r="C21" s="11"/>
      <c r="D21" s="336"/>
      <c r="E21" s="16"/>
      <c r="F21" s="343"/>
      <c r="G21" s="343"/>
      <c r="H21" s="338"/>
      <c r="I21" s="344"/>
      <c r="J21" s="340"/>
      <c r="K21" s="341"/>
      <c r="L21" s="261"/>
      <c r="M21" s="13"/>
      <c r="N21" s="88"/>
      <c r="O21" s="9"/>
    </row>
    <row r="22" spans="1:15" ht="13.8" thickBot="1">
      <c r="A22" s="215"/>
      <c r="B22" s="302"/>
      <c r="C22" s="27"/>
      <c r="D22" s="117"/>
      <c r="E22" s="27"/>
      <c r="F22" s="30"/>
      <c r="G22" s="27"/>
      <c r="H22" s="31"/>
      <c r="I22" s="66"/>
      <c r="J22" s="29"/>
      <c r="K22" s="140"/>
      <c r="L22" s="268"/>
      <c r="M22" s="28"/>
      <c r="N22" s="88"/>
      <c r="O22" s="9"/>
    </row>
    <row r="23" spans="1:15">
      <c r="A23" s="216"/>
      <c r="B23" s="303"/>
      <c r="C23" s="32"/>
      <c r="D23" s="118"/>
      <c r="E23" s="34"/>
      <c r="F23" s="33"/>
      <c r="G23" s="34"/>
      <c r="H23" s="35"/>
      <c r="I23" s="61"/>
      <c r="J23" s="36"/>
      <c r="K23" s="141"/>
      <c r="L23" s="269"/>
      <c r="M23" s="37"/>
      <c r="N23" s="88"/>
      <c r="O23" s="9"/>
    </row>
    <row r="24" spans="1:15" ht="26.4">
      <c r="A24" s="217" t="s">
        <v>5</v>
      </c>
      <c r="B24" s="304" t="s">
        <v>6</v>
      </c>
      <c r="C24" s="38" t="s">
        <v>7</v>
      </c>
      <c r="D24" s="119" t="s">
        <v>8</v>
      </c>
      <c r="E24" s="38" t="s">
        <v>9</v>
      </c>
      <c r="F24" s="157" t="s">
        <v>10</v>
      </c>
      <c r="G24" s="38" t="s">
        <v>11</v>
      </c>
      <c r="H24" s="39"/>
      <c r="I24" s="129"/>
      <c r="J24" s="38" t="s">
        <v>12</v>
      </c>
      <c r="K24" s="142"/>
      <c r="L24" s="270" t="s">
        <v>13</v>
      </c>
      <c r="M24" s="40" t="s">
        <v>14</v>
      </c>
      <c r="N24" s="88"/>
      <c r="O24" s="9"/>
    </row>
    <row r="25" spans="1:15" ht="24.75" customHeight="1">
      <c r="A25" s="217" t="s">
        <v>48</v>
      </c>
      <c r="B25" s="304" t="s">
        <v>15</v>
      </c>
      <c r="C25" s="38" t="s">
        <v>16</v>
      </c>
      <c r="D25" s="119" t="s">
        <v>17</v>
      </c>
      <c r="E25" s="38" t="s">
        <v>18</v>
      </c>
      <c r="F25" s="157" t="s">
        <v>45</v>
      </c>
      <c r="G25" s="38" t="s">
        <v>19</v>
      </c>
      <c r="H25" s="238" t="s">
        <v>58</v>
      </c>
      <c r="I25" s="346" t="s">
        <v>40</v>
      </c>
      <c r="J25" s="38" t="s">
        <v>20</v>
      </c>
      <c r="K25" s="143" t="s">
        <v>46</v>
      </c>
      <c r="L25" s="270" t="s">
        <v>21</v>
      </c>
      <c r="M25" s="40" t="s">
        <v>22</v>
      </c>
      <c r="N25" s="88"/>
      <c r="O25" s="9"/>
    </row>
    <row r="26" spans="1:15" ht="24.75" customHeight="1">
      <c r="A26" s="200" t="s">
        <v>49</v>
      </c>
      <c r="B26" s="304" t="s">
        <v>23</v>
      </c>
      <c r="C26" s="38" t="s">
        <v>24</v>
      </c>
      <c r="D26" s="120" t="s">
        <v>25</v>
      </c>
      <c r="E26" s="38" t="s">
        <v>26</v>
      </c>
      <c r="F26" s="157"/>
      <c r="G26" s="38" t="s">
        <v>27</v>
      </c>
      <c r="H26" s="92" t="s">
        <v>28</v>
      </c>
      <c r="I26" s="129"/>
      <c r="J26" s="38" t="s">
        <v>29</v>
      </c>
      <c r="K26" s="143" t="s">
        <v>29</v>
      </c>
      <c r="L26" s="270"/>
      <c r="M26" s="40" t="s">
        <v>30</v>
      </c>
      <c r="N26" s="88"/>
      <c r="O26" s="9"/>
    </row>
    <row r="27" spans="1:15" ht="16.5" customHeight="1">
      <c r="A27" s="218" t="s">
        <v>54</v>
      </c>
      <c r="B27" s="305"/>
      <c r="C27" s="38" t="s">
        <v>31</v>
      </c>
      <c r="D27" s="119"/>
      <c r="E27" s="38"/>
      <c r="F27" s="157"/>
      <c r="G27" s="38" t="s">
        <v>32</v>
      </c>
      <c r="H27" s="93" t="s">
        <v>33</v>
      </c>
      <c r="I27" s="130"/>
      <c r="J27" s="38"/>
      <c r="K27" s="142"/>
      <c r="L27" s="270" t="s">
        <v>34</v>
      </c>
      <c r="M27" s="41" t="s">
        <v>34</v>
      </c>
      <c r="N27" s="88"/>
      <c r="O27" s="9"/>
    </row>
    <row r="28" spans="1:15" ht="34.200000000000003">
      <c r="A28" s="218" t="s">
        <v>61</v>
      </c>
      <c r="B28" s="305"/>
      <c r="C28" s="38" t="s">
        <v>35</v>
      </c>
      <c r="D28" s="174" t="s">
        <v>60</v>
      </c>
      <c r="E28" s="38"/>
      <c r="F28" s="157"/>
      <c r="G28" s="38" t="s">
        <v>36</v>
      </c>
      <c r="H28" s="42"/>
      <c r="I28" s="129"/>
      <c r="J28" s="38"/>
      <c r="K28" s="142"/>
      <c r="L28" s="271"/>
      <c r="M28" s="41"/>
      <c r="N28" s="88"/>
      <c r="O28" s="9"/>
    </row>
    <row r="29" spans="1:15" ht="26.4">
      <c r="A29" s="219" t="s">
        <v>47</v>
      </c>
      <c r="B29" s="305"/>
      <c r="C29" s="38" t="s">
        <v>24</v>
      </c>
      <c r="D29" s="119"/>
      <c r="E29" s="38"/>
      <c r="F29" s="157"/>
      <c r="G29" s="38" t="s">
        <v>37</v>
      </c>
      <c r="H29" s="42"/>
      <c r="I29" s="129"/>
      <c r="J29" s="38"/>
      <c r="K29" s="142"/>
      <c r="L29" s="271"/>
      <c r="M29" s="41"/>
      <c r="N29" s="88"/>
      <c r="O29" s="9"/>
    </row>
    <row r="30" spans="1:15" ht="13.8" thickBot="1">
      <c r="A30" s="199" t="s">
        <v>62</v>
      </c>
    </row>
    <row r="31" spans="1:15" s="58" customFormat="1" ht="15" hidden="1" customHeight="1">
      <c r="A31" s="218"/>
      <c r="B31" s="307"/>
      <c r="C31" s="51"/>
      <c r="D31" s="123"/>
      <c r="E31" s="51"/>
      <c r="F31" s="54"/>
      <c r="G31" s="51"/>
      <c r="H31" s="52"/>
      <c r="I31" s="133"/>
      <c r="J31" s="55"/>
      <c r="K31" s="147"/>
      <c r="L31" s="273"/>
      <c r="M31" s="56"/>
      <c r="N31" s="90"/>
      <c r="O31" s="57"/>
    </row>
    <row r="32" spans="1:15" ht="15" customHeight="1" thickBot="1">
      <c r="A32" s="97"/>
      <c r="B32" s="308"/>
      <c r="C32" s="43"/>
      <c r="D32" s="121"/>
      <c r="E32" s="43"/>
      <c r="F32" s="43"/>
      <c r="G32" s="43"/>
      <c r="H32" s="44"/>
      <c r="I32" s="131"/>
      <c r="J32" s="45"/>
      <c r="K32" s="144"/>
      <c r="L32" s="277"/>
      <c r="M32" s="46"/>
      <c r="N32" s="88"/>
      <c r="O32" s="9"/>
    </row>
    <row r="33" spans="1:15" ht="15" customHeight="1" thickBot="1">
      <c r="A33" s="98"/>
      <c r="B33" s="311">
        <f>SUM(B36+B42+B48+B54+B60+B66+B72)</f>
        <v>244.01</v>
      </c>
      <c r="C33" s="59" t="s">
        <v>50</v>
      </c>
      <c r="D33" s="371" t="s">
        <v>106</v>
      </c>
      <c r="E33" s="372"/>
      <c r="F33" s="372"/>
      <c r="G33" s="372"/>
      <c r="H33" s="373"/>
      <c r="I33" s="68"/>
      <c r="J33" s="69" t="e">
        <f>H46+H52+#REF!+#REF!</f>
        <v>#REF!</v>
      </c>
      <c r="K33" s="145">
        <f>SUM(H40+H46+H52+H58+H64+H70+H76)</f>
        <v>338613</v>
      </c>
      <c r="L33" s="278" t="s">
        <v>52</v>
      </c>
      <c r="M33" s="173">
        <f>SUM(M40+M46+M52+M58+M64+M70+M76)</f>
        <v>0</v>
      </c>
      <c r="N33" s="88"/>
      <c r="O33" s="9"/>
    </row>
    <row r="34" spans="1:15" s="71" customFormat="1" ht="15" customHeight="1" thickBot="1">
      <c r="A34" s="99"/>
      <c r="B34" s="310"/>
      <c r="C34" s="47"/>
      <c r="D34" s="122"/>
      <c r="E34" s="47"/>
      <c r="F34" s="47"/>
      <c r="G34" s="47"/>
      <c r="H34" s="48"/>
      <c r="I34" s="132"/>
      <c r="J34" s="49"/>
      <c r="K34" s="146"/>
      <c r="L34" s="276"/>
      <c r="M34" s="50"/>
      <c r="N34" s="91"/>
      <c r="O34" s="70"/>
    </row>
    <row r="35" spans="1:15" ht="15" customHeight="1">
      <c r="A35" s="195" t="s">
        <v>42</v>
      </c>
      <c r="B35" s="312"/>
      <c r="C35" s="79"/>
      <c r="D35" s="164"/>
      <c r="E35" s="79"/>
      <c r="F35" s="79"/>
      <c r="G35" s="79"/>
      <c r="H35" s="165"/>
      <c r="I35" s="166"/>
      <c r="J35" s="163"/>
      <c r="K35" s="167"/>
      <c r="L35" s="279"/>
      <c r="M35" s="206"/>
      <c r="N35" s="88"/>
      <c r="O35" s="9"/>
    </row>
    <row r="36" spans="1:15" ht="15" customHeight="1">
      <c r="A36" s="196" t="s">
        <v>70</v>
      </c>
      <c r="B36" s="313">
        <v>35.880000000000003</v>
      </c>
      <c r="C36" s="51" t="s">
        <v>38</v>
      </c>
      <c r="D36" s="125" t="s">
        <v>51</v>
      </c>
      <c r="E36" s="96">
        <v>2.87</v>
      </c>
      <c r="F36" s="95">
        <v>2</v>
      </c>
      <c r="G36" s="96">
        <v>7</v>
      </c>
      <c r="H36" s="113">
        <v>48438</v>
      </c>
      <c r="I36" s="133"/>
      <c r="J36" s="55"/>
      <c r="K36" s="162"/>
      <c r="L36" s="280"/>
      <c r="M36" s="76"/>
      <c r="N36" s="88"/>
      <c r="O36" s="9"/>
    </row>
    <row r="37" spans="1:15" ht="15" customHeight="1">
      <c r="A37" s="204" t="s">
        <v>71</v>
      </c>
      <c r="B37" s="313"/>
      <c r="C37" s="51"/>
      <c r="D37" s="125"/>
      <c r="H37" s="113"/>
      <c r="I37" s="133"/>
      <c r="J37" s="55"/>
      <c r="K37" s="162"/>
      <c r="L37" s="281"/>
      <c r="M37" s="76"/>
      <c r="N37" s="88"/>
      <c r="O37" s="9"/>
    </row>
    <row r="38" spans="1:15" ht="15" customHeight="1">
      <c r="A38" s="204" t="s">
        <v>75</v>
      </c>
      <c r="B38" s="313"/>
      <c r="C38" s="51"/>
      <c r="D38" s="125"/>
      <c r="E38" s="78"/>
      <c r="F38" s="156"/>
      <c r="G38" s="155"/>
      <c r="H38" s="154"/>
      <c r="I38" s="133"/>
      <c r="J38" s="55"/>
      <c r="K38" s="162"/>
      <c r="L38" s="281"/>
      <c r="M38" s="76"/>
      <c r="N38" s="88"/>
      <c r="O38" s="9"/>
    </row>
    <row r="39" spans="1:15" ht="15" customHeight="1" thickBot="1">
      <c r="A39" s="296" t="s">
        <v>72</v>
      </c>
      <c r="B39" s="314"/>
      <c r="C39" s="51"/>
      <c r="D39" s="125"/>
      <c r="E39" s="53"/>
      <c r="F39" s="53"/>
      <c r="G39" s="293"/>
      <c r="H39" s="113"/>
      <c r="I39" s="133"/>
      <c r="J39" s="55"/>
      <c r="K39" s="162"/>
      <c r="L39" s="281"/>
      <c r="M39" s="76"/>
      <c r="N39" s="231"/>
      <c r="O39" s="232"/>
    </row>
    <row r="40" spans="1:15" ht="15" customHeight="1" thickBot="1">
      <c r="A40" s="345"/>
      <c r="B40" s="315"/>
      <c r="C40" s="74"/>
      <c r="D40" s="126"/>
      <c r="E40" s="71"/>
      <c r="F40" s="71"/>
      <c r="G40" s="190"/>
      <c r="H40" s="187">
        <f>SUM(H36:H39)</f>
        <v>48438</v>
      </c>
      <c r="I40" s="73"/>
      <c r="J40" s="72"/>
      <c r="K40" s="162"/>
      <c r="L40" s="281"/>
      <c r="M40" s="207">
        <f>SUM(L40*H40)</f>
        <v>0</v>
      </c>
      <c r="N40" s="88"/>
      <c r="O40" s="9"/>
    </row>
    <row r="41" spans="1:15" ht="15" customHeight="1">
      <c r="A41" s="195" t="s">
        <v>43</v>
      </c>
      <c r="B41" s="312"/>
      <c r="C41" s="79"/>
      <c r="D41" s="164"/>
      <c r="E41" s="79"/>
      <c r="F41" s="79"/>
      <c r="G41" s="79"/>
      <c r="H41" s="165"/>
      <c r="I41" s="166"/>
      <c r="J41" s="163"/>
      <c r="K41" s="167"/>
      <c r="L41" s="279"/>
      <c r="M41" s="206"/>
      <c r="N41" s="88"/>
      <c r="O41" s="9"/>
    </row>
    <row r="42" spans="1:15" ht="15" customHeight="1">
      <c r="A42" s="196" t="s">
        <v>73</v>
      </c>
      <c r="B42" s="313">
        <v>24.16</v>
      </c>
      <c r="C42" s="51" t="s">
        <v>38</v>
      </c>
      <c r="D42" s="125" t="s">
        <v>63</v>
      </c>
      <c r="E42" s="96">
        <v>2.87</v>
      </c>
      <c r="F42" s="95">
        <v>2</v>
      </c>
      <c r="G42" s="96">
        <v>7</v>
      </c>
      <c r="H42" s="113">
        <v>32616</v>
      </c>
      <c r="I42" s="133"/>
      <c r="J42" s="55"/>
      <c r="K42" s="162"/>
      <c r="L42" s="280"/>
      <c r="M42" s="76"/>
      <c r="N42" s="88"/>
      <c r="O42" s="9"/>
    </row>
    <row r="43" spans="1:15" ht="15" customHeight="1">
      <c r="A43" s="204" t="s">
        <v>74</v>
      </c>
      <c r="B43" s="313"/>
      <c r="C43" s="51"/>
      <c r="D43" s="125"/>
      <c r="H43" s="113"/>
      <c r="I43" s="133"/>
      <c r="J43" s="55"/>
      <c r="K43" s="162"/>
      <c r="L43" s="281"/>
      <c r="M43" s="76"/>
      <c r="N43" s="88"/>
      <c r="O43" s="9"/>
    </row>
    <row r="44" spans="1:15" ht="15" customHeight="1">
      <c r="A44" s="197" t="s">
        <v>76</v>
      </c>
      <c r="B44" s="313"/>
      <c r="C44" s="51"/>
      <c r="D44" s="125"/>
      <c r="E44" s="78"/>
      <c r="F44" s="156"/>
      <c r="G44" s="155"/>
      <c r="H44" s="154"/>
      <c r="I44" s="73"/>
      <c r="J44" s="72"/>
      <c r="K44" s="162"/>
      <c r="L44" s="281"/>
      <c r="M44" s="76"/>
      <c r="N44" s="88"/>
      <c r="O44" s="9"/>
    </row>
    <row r="45" spans="1:15" ht="15" customHeight="1" thickBot="1">
      <c r="A45" s="198" t="s">
        <v>77</v>
      </c>
      <c r="B45" s="314"/>
      <c r="C45" s="51"/>
      <c r="D45" s="125"/>
      <c r="E45" s="53"/>
      <c r="F45" s="53"/>
      <c r="G45" s="293"/>
      <c r="H45" s="113"/>
      <c r="I45" s="133"/>
      <c r="J45" s="55"/>
      <c r="K45" s="162"/>
      <c r="L45" s="281"/>
      <c r="M45" s="76"/>
      <c r="N45" s="88"/>
      <c r="O45" s="9"/>
    </row>
    <row r="46" spans="1:15" ht="15" customHeight="1" thickBot="1">
      <c r="A46" s="239"/>
      <c r="B46" s="315"/>
      <c r="C46" s="74"/>
      <c r="D46" s="126"/>
      <c r="E46" s="71"/>
      <c r="F46" s="71"/>
      <c r="G46" s="190"/>
      <c r="H46" s="187">
        <f>SUM(H42:H45)</f>
        <v>32616</v>
      </c>
      <c r="I46" s="191"/>
      <c r="J46" s="192"/>
      <c r="K46" s="193"/>
      <c r="L46" s="282"/>
      <c r="M46" s="207">
        <f>SUM(L46*H46)</f>
        <v>0</v>
      </c>
      <c r="N46" s="88"/>
      <c r="O46" s="9"/>
    </row>
    <row r="47" spans="1:15" ht="15" customHeight="1">
      <c r="A47" s="195" t="s">
        <v>31</v>
      </c>
      <c r="B47" s="312"/>
      <c r="C47" s="79"/>
      <c r="D47" s="164"/>
      <c r="E47" s="79"/>
      <c r="F47" s="79"/>
      <c r="G47" s="79"/>
      <c r="H47" s="165"/>
      <c r="I47" s="166"/>
      <c r="J47" s="163"/>
      <c r="K47" s="167"/>
      <c r="L47" s="279"/>
      <c r="M47" s="206"/>
      <c r="N47" s="88"/>
      <c r="O47" s="9"/>
    </row>
    <row r="48" spans="1:15" ht="15" customHeight="1">
      <c r="A48" s="196" t="s">
        <v>80</v>
      </c>
      <c r="B48" s="313">
        <v>34.270000000000003</v>
      </c>
      <c r="C48" s="51" t="s">
        <v>38</v>
      </c>
      <c r="D48" s="125" t="s">
        <v>51</v>
      </c>
      <c r="E48" s="96">
        <v>2.87</v>
      </c>
      <c r="F48" s="95">
        <v>2</v>
      </c>
      <c r="G48" s="96">
        <v>7</v>
      </c>
      <c r="H48" s="113">
        <v>47978</v>
      </c>
      <c r="I48" s="133"/>
      <c r="J48" s="55"/>
      <c r="K48" s="162"/>
      <c r="L48" s="280"/>
      <c r="M48" s="76"/>
      <c r="N48" s="88"/>
      <c r="O48" s="9"/>
    </row>
    <row r="49" spans="1:15" ht="15" customHeight="1">
      <c r="A49" s="204" t="s">
        <v>81</v>
      </c>
      <c r="B49" s="313"/>
      <c r="C49" s="51"/>
      <c r="D49" s="125"/>
      <c r="H49" s="113"/>
      <c r="I49" s="133"/>
      <c r="J49" s="55"/>
      <c r="K49" s="162"/>
      <c r="L49" s="281"/>
      <c r="M49" s="76"/>
      <c r="N49" s="88"/>
      <c r="O49" s="9"/>
    </row>
    <row r="50" spans="1:15" ht="15" customHeight="1">
      <c r="A50" s="197" t="s">
        <v>78</v>
      </c>
      <c r="B50" s="313"/>
      <c r="C50" s="51"/>
      <c r="D50" s="125"/>
      <c r="E50" s="53"/>
      <c r="F50" s="95"/>
      <c r="G50" s="53"/>
      <c r="H50" s="113"/>
      <c r="I50" s="133"/>
      <c r="J50" s="55"/>
      <c r="K50" s="162"/>
      <c r="L50" s="281"/>
      <c r="M50" s="76"/>
      <c r="N50" s="88"/>
      <c r="O50" s="9"/>
    </row>
    <row r="51" spans="1:15" ht="15" customHeight="1" thickBot="1">
      <c r="A51" s="198" t="s">
        <v>79</v>
      </c>
      <c r="B51" s="314"/>
      <c r="C51" s="51"/>
      <c r="D51" s="125"/>
      <c r="E51" s="53"/>
      <c r="F51" s="53"/>
      <c r="G51" s="293"/>
      <c r="H51" s="113"/>
      <c r="I51" s="133"/>
      <c r="J51" s="55"/>
      <c r="K51" s="162"/>
      <c r="L51" s="281"/>
      <c r="M51" s="76"/>
      <c r="N51" s="88"/>
      <c r="O51" s="9"/>
    </row>
    <row r="52" spans="1:15" ht="15" customHeight="1" thickBot="1">
      <c r="A52" s="3"/>
      <c r="B52" s="315"/>
      <c r="C52" s="74"/>
      <c r="D52" s="126"/>
      <c r="E52" s="71"/>
      <c r="F52" s="71"/>
      <c r="G52" s="190"/>
      <c r="H52" s="187">
        <f>SUM(H48:H51)</f>
        <v>47978</v>
      </c>
      <c r="I52" s="191"/>
      <c r="J52" s="192"/>
      <c r="K52" s="193"/>
      <c r="L52" s="282"/>
      <c r="M52" s="207">
        <f>SUM(L52*H52)</f>
        <v>0</v>
      </c>
      <c r="N52" s="88"/>
      <c r="O52" s="9"/>
    </row>
    <row r="53" spans="1:15" ht="15" customHeight="1">
      <c r="A53" s="195" t="s">
        <v>55</v>
      </c>
      <c r="B53" s="312"/>
      <c r="C53" s="79"/>
      <c r="D53" s="164"/>
      <c r="E53" s="79"/>
      <c r="F53" s="79"/>
      <c r="G53" s="79"/>
      <c r="H53" s="165"/>
      <c r="I53" s="166"/>
      <c r="J53" s="163"/>
      <c r="K53" s="167"/>
      <c r="L53" s="279"/>
      <c r="M53" s="206"/>
      <c r="N53" s="88"/>
      <c r="O53" s="111"/>
    </row>
    <row r="54" spans="1:15" ht="15" customHeight="1">
      <c r="A54" s="196" t="s">
        <v>84</v>
      </c>
      <c r="B54" s="313">
        <v>34.380000000000003</v>
      </c>
      <c r="C54" s="51" t="s">
        <v>56</v>
      </c>
      <c r="D54" s="125" t="s">
        <v>63</v>
      </c>
      <c r="E54" s="96">
        <v>2.87</v>
      </c>
      <c r="F54" s="95">
        <v>2</v>
      </c>
      <c r="G54" s="96">
        <v>7</v>
      </c>
      <c r="H54" s="113">
        <v>24066</v>
      </c>
      <c r="I54" s="133"/>
      <c r="J54" s="55"/>
      <c r="K54" s="162"/>
      <c r="L54" s="280"/>
      <c r="M54" s="76"/>
      <c r="N54" s="88"/>
      <c r="O54" s="111"/>
    </row>
    <row r="55" spans="1:15" ht="15" customHeight="1">
      <c r="A55" s="197" t="s">
        <v>85</v>
      </c>
      <c r="B55" s="313"/>
      <c r="C55" s="51" t="s">
        <v>41</v>
      </c>
      <c r="D55" s="125" t="s">
        <v>65</v>
      </c>
      <c r="E55" s="96">
        <v>2.87</v>
      </c>
      <c r="F55" s="95">
        <v>2</v>
      </c>
      <c r="G55" s="96">
        <v>7</v>
      </c>
      <c r="H55" s="113">
        <v>24066</v>
      </c>
      <c r="I55" s="133"/>
      <c r="K55" s="162"/>
      <c r="L55" s="281"/>
      <c r="M55" s="76"/>
      <c r="N55" s="88"/>
      <c r="O55" s="111"/>
    </row>
    <row r="56" spans="1:15" ht="15" customHeight="1">
      <c r="A56" s="197" t="s">
        <v>90</v>
      </c>
      <c r="B56" s="313"/>
      <c r="C56" s="51"/>
      <c r="D56" s="125"/>
      <c r="G56" s="112"/>
      <c r="H56" s="113"/>
      <c r="I56" s="133"/>
      <c r="J56" s="55"/>
      <c r="K56" s="257"/>
      <c r="L56" s="281"/>
      <c r="M56" s="76"/>
      <c r="N56" s="88"/>
      <c r="O56" s="111"/>
    </row>
    <row r="57" spans="1:15" ht="15.75" customHeight="1" thickBot="1">
      <c r="A57" s="198" t="s">
        <v>87</v>
      </c>
      <c r="B57" s="314"/>
      <c r="C57" s="51"/>
      <c r="D57" s="125"/>
      <c r="E57" s="53"/>
      <c r="F57" s="95"/>
      <c r="G57" s="96"/>
      <c r="H57" s="113"/>
      <c r="I57" s="133"/>
      <c r="J57" s="55"/>
      <c r="K57" s="162"/>
      <c r="L57" s="281"/>
      <c r="M57" s="76"/>
      <c r="N57" s="88"/>
      <c r="O57" s="111"/>
    </row>
    <row r="58" spans="1:15" ht="15" customHeight="1" thickBot="1">
      <c r="A58" s="199"/>
      <c r="B58" s="315"/>
      <c r="C58" s="74"/>
      <c r="D58" s="126"/>
      <c r="E58" s="71"/>
      <c r="F58" s="71"/>
      <c r="G58" s="240"/>
      <c r="H58" s="187">
        <f>SUM(H54:H57)</f>
        <v>48132</v>
      </c>
      <c r="I58" s="191"/>
      <c r="J58" s="192"/>
      <c r="K58" s="193"/>
      <c r="L58" s="282"/>
      <c r="M58" s="207">
        <f>SUM(L58*H58)</f>
        <v>0</v>
      </c>
      <c r="N58" s="88"/>
      <c r="O58" s="111"/>
    </row>
    <row r="59" spans="1:15" ht="15" customHeight="1">
      <c r="A59" s="195" t="s">
        <v>24</v>
      </c>
      <c r="B59" s="312"/>
      <c r="C59" s="79"/>
      <c r="D59" s="164"/>
      <c r="E59" s="79"/>
      <c r="F59" s="79"/>
      <c r="G59" s="186"/>
      <c r="H59" s="165"/>
      <c r="I59" s="166"/>
      <c r="J59" s="163"/>
      <c r="K59" s="167"/>
      <c r="L59" s="279"/>
      <c r="M59" s="206"/>
      <c r="N59" s="88"/>
      <c r="O59" s="9"/>
    </row>
    <row r="60" spans="1:15" ht="15" customHeight="1">
      <c r="A60" s="196" t="s">
        <v>89</v>
      </c>
      <c r="B60" s="313">
        <v>39.75</v>
      </c>
      <c r="C60" s="51" t="s">
        <v>56</v>
      </c>
      <c r="D60" s="125" t="s">
        <v>63</v>
      </c>
      <c r="E60" s="96">
        <v>2.87</v>
      </c>
      <c r="F60" s="95">
        <v>2</v>
      </c>
      <c r="G60" s="96">
        <v>7</v>
      </c>
      <c r="H60" s="113">
        <v>27825</v>
      </c>
      <c r="I60" s="133"/>
      <c r="J60" s="55"/>
      <c r="K60" s="162"/>
      <c r="L60" s="280"/>
      <c r="M60" s="76"/>
      <c r="N60" s="88"/>
      <c r="O60" s="9"/>
    </row>
    <row r="61" spans="1:15" ht="15" customHeight="1">
      <c r="A61" s="197" t="s">
        <v>88</v>
      </c>
      <c r="B61" s="313"/>
      <c r="C61" s="51" t="s">
        <v>41</v>
      </c>
      <c r="D61" s="125" t="s">
        <v>65</v>
      </c>
      <c r="E61" s="96">
        <v>2.87</v>
      </c>
      <c r="F61" s="95">
        <v>2</v>
      </c>
      <c r="G61" s="96">
        <v>7</v>
      </c>
      <c r="H61" s="113">
        <v>27825</v>
      </c>
      <c r="I61" s="133"/>
      <c r="K61" s="162"/>
      <c r="L61" s="281"/>
      <c r="M61" s="76"/>
      <c r="N61" s="88"/>
      <c r="O61" s="9"/>
    </row>
    <row r="62" spans="1:15" ht="15" customHeight="1">
      <c r="A62" s="197" t="s">
        <v>86</v>
      </c>
      <c r="B62" s="313"/>
      <c r="C62" s="51"/>
      <c r="D62" s="125"/>
      <c r="G62" s="112"/>
      <c r="H62" s="113"/>
      <c r="I62" s="133"/>
      <c r="J62" s="55"/>
      <c r="K62" s="257"/>
      <c r="L62" s="281"/>
      <c r="M62" s="76"/>
      <c r="N62" s="88"/>
      <c r="O62" s="9"/>
    </row>
    <row r="63" spans="1:15" ht="15" customHeight="1" thickBot="1">
      <c r="A63" s="198" t="s">
        <v>87</v>
      </c>
      <c r="B63" s="314"/>
      <c r="C63" s="51"/>
      <c r="D63" s="125"/>
      <c r="G63" s="112"/>
      <c r="H63" s="113"/>
      <c r="I63" s="133"/>
      <c r="J63" s="55"/>
      <c r="K63" s="257"/>
      <c r="L63" s="281"/>
      <c r="M63" s="76"/>
      <c r="N63" s="231"/>
      <c r="O63" s="232"/>
    </row>
    <row r="64" spans="1:15" ht="15" customHeight="1">
      <c r="A64" s="199"/>
      <c r="B64" s="315"/>
      <c r="C64" s="74"/>
      <c r="D64" s="126"/>
      <c r="E64" s="71"/>
      <c r="F64" s="71"/>
      <c r="G64" s="240"/>
      <c r="H64" s="187">
        <f>SUM(H60:H63)</f>
        <v>55650</v>
      </c>
      <c r="I64" s="191"/>
      <c r="J64" s="192"/>
      <c r="K64" s="193"/>
      <c r="L64" s="282"/>
      <c r="M64" s="207">
        <f>SUM(L64*H64)</f>
        <v>0</v>
      </c>
      <c r="N64" s="88"/>
      <c r="O64" s="9"/>
    </row>
    <row r="65" spans="1:15" ht="15" customHeight="1">
      <c r="A65" s="201" t="s">
        <v>44</v>
      </c>
      <c r="B65" s="307"/>
      <c r="C65" s="51"/>
      <c r="D65" s="123"/>
      <c r="E65" s="53"/>
      <c r="F65" s="54"/>
      <c r="G65" s="75"/>
      <c r="H65" s="233"/>
      <c r="I65" s="230"/>
      <c r="J65" s="55"/>
      <c r="K65" s="147"/>
      <c r="L65" s="280"/>
      <c r="M65" s="94"/>
      <c r="N65" s="11"/>
      <c r="O65" s="232"/>
    </row>
    <row r="66" spans="1:15" ht="15" customHeight="1">
      <c r="A66" s="200" t="s">
        <v>91</v>
      </c>
      <c r="B66" s="307">
        <v>37.83</v>
      </c>
      <c r="C66" s="51" t="s">
        <v>56</v>
      </c>
      <c r="D66" s="125" t="s">
        <v>63</v>
      </c>
      <c r="E66" s="96">
        <v>2.87</v>
      </c>
      <c r="F66" s="95">
        <v>2</v>
      </c>
      <c r="G66" s="96">
        <v>7</v>
      </c>
      <c r="H66" s="113">
        <v>39722</v>
      </c>
      <c r="I66" s="133"/>
      <c r="J66" s="55"/>
      <c r="K66" s="257"/>
      <c r="L66" s="280"/>
      <c r="M66" s="76"/>
      <c r="N66" s="11"/>
      <c r="O66" s="232"/>
    </row>
    <row r="67" spans="1:15" ht="15" customHeight="1">
      <c r="A67" s="197" t="s">
        <v>92</v>
      </c>
      <c r="B67" s="307"/>
      <c r="C67" s="51" t="s">
        <v>41</v>
      </c>
      <c r="D67" s="125" t="s">
        <v>65</v>
      </c>
      <c r="E67" s="96">
        <v>2.87</v>
      </c>
      <c r="F67" s="95">
        <v>2</v>
      </c>
      <c r="G67" s="96">
        <v>7</v>
      </c>
      <c r="H67" s="113">
        <v>13241</v>
      </c>
      <c r="I67" s="51"/>
      <c r="J67" s="125"/>
      <c r="K67" s="257"/>
      <c r="L67" s="280"/>
      <c r="M67" s="76"/>
      <c r="N67" s="11"/>
      <c r="O67" s="232"/>
    </row>
    <row r="68" spans="1:15" ht="15.6">
      <c r="A68" s="197" t="s">
        <v>93</v>
      </c>
      <c r="B68" s="307"/>
      <c r="C68" s="51"/>
      <c r="D68" s="125"/>
      <c r="E68" s="53"/>
      <c r="F68" s="54"/>
      <c r="G68" s="78"/>
      <c r="H68" s="113"/>
      <c r="I68" s="168"/>
      <c r="J68" s="55"/>
      <c r="K68" s="162"/>
      <c r="L68" s="280"/>
      <c r="M68" s="76"/>
      <c r="N68" s="11"/>
      <c r="O68" s="232"/>
    </row>
    <row r="69" spans="1:15" ht="16.2" thickBot="1">
      <c r="A69" s="202" t="s">
        <v>94</v>
      </c>
      <c r="B69" s="307"/>
      <c r="C69" s="51"/>
      <c r="D69" s="125"/>
      <c r="E69" s="53"/>
      <c r="F69" s="54"/>
      <c r="G69" s="78"/>
      <c r="H69" s="194"/>
      <c r="I69" s="133"/>
      <c r="J69" s="55"/>
      <c r="K69" s="257"/>
      <c r="L69" s="280"/>
      <c r="M69" s="76"/>
      <c r="N69" s="11"/>
      <c r="O69" s="232"/>
    </row>
    <row r="70" spans="1:15" ht="15" customHeight="1">
      <c r="A70" s="199"/>
      <c r="B70" s="315"/>
      <c r="C70" s="71"/>
      <c r="D70" s="71"/>
      <c r="E70" s="71"/>
      <c r="F70" s="71"/>
      <c r="G70" s="190"/>
      <c r="H70" s="323">
        <f>SUM(H66:H69)</f>
        <v>52963</v>
      </c>
      <c r="I70" s="70"/>
      <c r="J70" s="71"/>
      <c r="K70" s="71"/>
      <c r="L70" s="282"/>
      <c r="M70" s="207">
        <f>SUM(L70*H70)</f>
        <v>0</v>
      </c>
      <c r="N70" s="11"/>
      <c r="O70" s="232"/>
    </row>
    <row r="71" spans="1:15" ht="15" customHeight="1">
      <c r="A71" s="322" t="s">
        <v>82</v>
      </c>
      <c r="B71" s="307"/>
      <c r="C71" s="51"/>
      <c r="D71" s="123"/>
      <c r="E71" s="53"/>
      <c r="F71" s="54"/>
      <c r="G71" s="75"/>
      <c r="H71" s="233"/>
      <c r="I71" s="230"/>
      <c r="J71" s="55"/>
      <c r="K71" s="147"/>
      <c r="L71" s="280"/>
      <c r="M71" s="56"/>
      <c r="N71" s="11"/>
      <c r="O71" s="232"/>
    </row>
    <row r="72" spans="1:15" ht="15" customHeight="1">
      <c r="A72" s="200" t="s">
        <v>95</v>
      </c>
      <c r="B72" s="307">
        <v>37.74</v>
      </c>
      <c r="C72" s="51" t="s">
        <v>56</v>
      </c>
      <c r="D72" s="125" t="s">
        <v>63</v>
      </c>
      <c r="E72" s="96">
        <v>2.87</v>
      </c>
      <c r="F72" s="95">
        <v>2</v>
      </c>
      <c r="G72" s="96">
        <v>7</v>
      </c>
      <c r="H72" s="113">
        <v>26418</v>
      </c>
      <c r="I72" s="133"/>
      <c r="J72" s="55"/>
      <c r="K72" s="257"/>
      <c r="L72" s="280"/>
      <c r="M72" s="76"/>
      <c r="N72" s="11"/>
      <c r="O72" s="232"/>
    </row>
    <row r="73" spans="1:15" ht="15" customHeight="1">
      <c r="A73" s="197" t="s">
        <v>96</v>
      </c>
      <c r="B73" s="307"/>
      <c r="C73" s="51" t="s">
        <v>41</v>
      </c>
      <c r="D73" s="125" t="s">
        <v>65</v>
      </c>
      <c r="E73" s="96">
        <v>2.87</v>
      </c>
      <c r="F73" s="95">
        <v>2</v>
      </c>
      <c r="G73" s="96">
        <v>7</v>
      </c>
      <c r="H73" s="113">
        <v>26418</v>
      </c>
      <c r="I73" s="51"/>
      <c r="J73" s="125"/>
      <c r="K73" s="257"/>
      <c r="L73" s="280"/>
      <c r="M73" s="76"/>
      <c r="N73" s="11"/>
      <c r="O73" s="232"/>
    </row>
    <row r="74" spans="1:15" ht="15.6">
      <c r="A74" s="197" t="s">
        <v>97</v>
      </c>
      <c r="B74" s="307"/>
      <c r="C74" s="51"/>
      <c r="D74" s="125"/>
      <c r="E74" s="53"/>
      <c r="F74" s="54"/>
      <c r="G74" s="78"/>
      <c r="H74" s="113"/>
      <c r="I74" s="133"/>
      <c r="J74" s="55"/>
      <c r="K74" s="257"/>
      <c r="L74" s="280"/>
      <c r="M74" s="76"/>
      <c r="N74" s="11"/>
      <c r="O74" s="232"/>
    </row>
    <row r="75" spans="1:15" ht="16.2" thickBot="1">
      <c r="A75" s="202" t="s">
        <v>98</v>
      </c>
      <c r="B75" s="307"/>
      <c r="C75" s="51"/>
      <c r="D75" s="125"/>
      <c r="E75" s="53"/>
      <c r="F75" s="54"/>
      <c r="G75" s="78"/>
      <c r="H75" s="194"/>
      <c r="I75" s="168"/>
      <c r="J75" s="55"/>
      <c r="K75" s="162"/>
      <c r="L75" s="280"/>
      <c r="M75" s="76"/>
      <c r="N75" s="11"/>
      <c r="O75" s="232"/>
    </row>
    <row r="76" spans="1:15" ht="16.2" thickBot="1">
      <c r="A76" s="239"/>
      <c r="B76" s="315"/>
      <c r="C76" s="71"/>
      <c r="D76" s="324"/>
      <c r="E76" s="71"/>
      <c r="F76" s="71"/>
      <c r="G76" s="190"/>
      <c r="H76" s="323">
        <f>SUM(H72:H75)</f>
        <v>52836</v>
      </c>
      <c r="I76" s="70"/>
      <c r="J76" s="71"/>
      <c r="K76" s="71"/>
      <c r="L76" s="282"/>
      <c r="M76" s="207">
        <f>SUM(L76*H76)</f>
        <v>0</v>
      </c>
      <c r="N76" s="11"/>
      <c r="O76" s="232"/>
    </row>
    <row r="77" spans="1:15" s="112" customFormat="1" ht="15" customHeight="1" thickBot="1">
      <c r="A77" s="97"/>
      <c r="B77" s="308"/>
      <c r="C77" s="43"/>
      <c r="D77" s="121"/>
      <c r="E77" s="43"/>
      <c r="F77" s="43"/>
      <c r="G77" s="43"/>
      <c r="H77" s="44"/>
      <c r="I77" s="131"/>
      <c r="J77" s="45"/>
      <c r="K77" s="144"/>
      <c r="L77" s="277"/>
      <c r="M77" s="46"/>
      <c r="N77" s="110"/>
      <c r="O77" s="111"/>
    </row>
    <row r="78" spans="1:15" s="112" customFormat="1" ht="15" customHeight="1" thickBot="1">
      <c r="A78" s="203"/>
      <c r="B78" s="311">
        <f>SUM(B81+B87)</f>
        <v>67.72</v>
      </c>
      <c r="C78" s="172" t="s">
        <v>50</v>
      </c>
      <c r="D78" s="371" t="s">
        <v>105</v>
      </c>
      <c r="E78" s="372"/>
      <c r="F78" s="372"/>
      <c r="G78" s="372"/>
      <c r="H78" s="373"/>
      <c r="I78" s="171"/>
      <c r="J78" s="169" t="e">
        <f>H82+#REF!+#REF!</f>
        <v>#REF!</v>
      </c>
      <c r="K78" s="170">
        <f>SUM(H85+H92)</f>
        <v>94520</v>
      </c>
      <c r="L78" s="283" t="s">
        <v>52</v>
      </c>
      <c r="M78" s="347">
        <f>SUM(M85+M92)</f>
        <v>0</v>
      </c>
      <c r="N78" s="110"/>
      <c r="O78" s="111"/>
    </row>
    <row r="79" spans="1:15" s="112" customFormat="1" ht="15" customHeight="1" thickBot="1">
      <c r="A79" s="99"/>
      <c r="B79" s="310"/>
      <c r="C79" s="47"/>
      <c r="D79" s="122"/>
      <c r="E79" s="160"/>
      <c r="F79" s="47"/>
      <c r="G79" s="47"/>
      <c r="H79" s="48"/>
      <c r="I79" s="132"/>
      <c r="J79" s="49"/>
      <c r="K79" s="146"/>
      <c r="L79" s="276"/>
      <c r="M79" s="50"/>
      <c r="N79" s="110"/>
      <c r="O79" s="111"/>
    </row>
    <row r="80" spans="1:15" s="186" customFormat="1" ht="15" customHeight="1">
      <c r="A80" s="205" t="s">
        <v>66</v>
      </c>
      <c r="B80" s="316"/>
      <c r="C80" s="176"/>
      <c r="D80" s="177"/>
      <c r="E80" s="178"/>
      <c r="F80" s="109"/>
      <c r="G80" s="179"/>
      <c r="H80" s="180"/>
      <c r="I80" s="181"/>
      <c r="J80" s="182"/>
      <c r="K80" s="183"/>
      <c r="L80" s="284"/>
      <c r="M80" s="208"/>
      <c r="N80" s="184"/>
      <c r="O80" s="185"/>
    </row>
    <row r="81" spans="1:15" s="112" customFormat="1" ht="15" customHeight="1">
      <c r="A81" s="200" t="s">
        <v>99</v>
      </c>
      <c r="B81" s="317">
        <v>33.770000000000003</v>
      </c>
      <c r="C81" s="51" t="s">
        <v>56</v>
      </c>
      <c r="D81" s="125" t="s">
        <v>63</v>
      </c>
      <c r="E81" s="96">
        <v>2.87</v>
      </c>
      <c r="F81" s="95">
        <v>2</v>
      </c>
      <c r="G81" s="96">
        <v>7</v>
      </c>
      <c r="H81" s="325">
        <v>37822</v>
      </c>
      <c r="I81" s="168"/>
      <c r="J81" s="55"/>
      <c r="K81" s="162"/>
      <c r="L81" s="285"/>
      <c r="M81" s="189"/>
      <c r="N81" s="110"/>
      <c r="O81" s="111"/>
    </row>
    <row r="82" spans="1:15" s="112" customFormat="1" ht="15" customHeight="1">
      <c r="A82" s="204" t="s">
        <v>103</v>
      </c>
      <c r="B82" s="317"/>
      <c r="C82" s="51" t="s">
        <v>41</v>
      </c>
      <c r="D82" s="125" t="s">
        <v>65</v>
      </c>
      <c r="E82" s="96">
        <v>2.87</v>
      </c>
      <c r="F82" s="95">
        <v>2</v>
      </c>
      <c r="G82" s="96">
        <v>7</v>
      </c>
      <c r="H82" s="152">
        <v>9456</v>
      </c>
      <c r="I82" s="133"/>
      <c r="J82" s="55"/>
      <c r="K82" s="257"/>
      <c r="L82" s="285"/>
      <c r="M82" s="189"/>
      <c r="N82" s="110"/>
      <c r="O82" s="111"/>
    </row>
    <row r="83" spans="1:15" s="112" customFormat="1" ht="15" customHeight="1">
      <c r="A83" s="197"/>
      <c r="B83" s="317"/>
      <c r="C83" s="51"/>
      <c r="D83" s="125"/>
      <c r="E83" s="53"/>
      <c r="F83" s="95"/>
      <c r="G83" s="53"/>
      <c r="H83" s="152"/>
      <c r="I83" s="133"/>
      <c r="J83" s="55"/>
      <c r="K83" s="257"/>
      <c r="L83" s="285"/>
      <c r="M83" s="189"/>
      <c r="N83" s="110"/>
      <c r="O83" s="111"/>
    </row>
    <row r="84" spans="1:15" s="112" customFormat="1" ht="15" customHeight="1" thickBot="1">
      <c r="A84" s="202" t="s">
        <v>101</v>
      </c>
      <c r="B84" s="317"/>
      <c r="C84" s="51"/>
      <c r="D84" s="125"/>
      <c r="F84" s="95"/>
      <c r="G84" s="159"/>
      <c r="H84" s="152"/>
      <c r="I84" s="168"/>
      <c r="J84" s="55"/>
      <c r="K84" s="162"/>
      <c r="L84" s="285"/>
      <c r="M84" s="189"/>
      <c r="N84" s="234"/>
      <c r="O84" s="235"/>
    </row>
    <row r="85" spans="1:15" s="112" customFormat="1" ht="15" customHeight="1">
      <c r="A85" s="199"/>
      <c r="B85" s="318"/>
      <c r="E85" s="223"/>
      <c r="F85" s="153"/>
      <c r="G85" s="224"/>
      <c r="H85" s="225">
        <f>SUM(H81:H84)</f>
        <v>47278</v>
      </c>
      <c r="I85" s="226"/>
      <c r="J85" s="227"/>
      <c r="K85" s="228"/>
      <c r="L85" s="286"/>
      <c r="M85" s="207">
        <f>SUM(L85*H85)</f>
        <v>0</v>
      </c>
      <c r="N85" s="110"/>
      <c r="O85" s="111"/>
    </row>
    <row r="86" spans="1:15" s="186" customFormat="1" ht="15" customHeight="1">
      <c r="A86" s="205" t="s">
        <v>35</v>
      </c>
      <c r="B86" s="316"/>
      <c r="C86" s="176"/>
      <c r="D86" s="177"/>
      <c r="E86" s="178"/>
      <c r="F86" s="109"/>
      <c r="G86" s="179"/>
      <c r="H86" s="180"/>
      <c r="I86" s="181"/>
      <c r="J86" s="182"/>
      <c r="K86" s="183"/>
      <c r="L86" s="284"/>
      <c r="M86" s="208"/>
      <c r="N86" s="184"/>
      <c r="O86" s="185"/>
    </row>
    <row r="87" spans="1:15" s="112" customFormat="1" ht="15" customHeight="1">
      <c r="A87" s="200" t="s">
        <v>100</v>
      </c>
      <c r="B87" s="317">
        <v>33.950000000000003</v>
      </c>
      <c r="C87" s="51" t="s">
        <v>56</v>
      </c>
      <c r="D87" s="125" t="s">
        <v>63</v>
      </c>
      <c r="E87" s="96">
        <v>2.87</v>
      </c>
      <c r="F87" s="95">
        <v>2</v>
      </c>
      <c r="G87" s="96">
        <v>7</v>
      </c>
      <c r="H87" s="325">
        <v>37793</v>
      </c>
      <c r="I87" s="168"/>
      <c r="J87" s="55"/>
      <c r="K87" s="162"/>
      <c r="L87" s="285"/>
      <c r="M87" s="189"/>
      <c r="N87" s="110"/>
      <c r="O87" s="111"/>
    </row>
    <row r="88" spans="1:15" s="112" customFormat="1" ht="15" customHeight="1">
      <c r="A88" s="204" t="s">
        <v>103</v>
      </c>
      <c r="B88" s="317"/>
      <c r="C88" s="51" t="s">
        <v>41</v>
      </c>
      <c r="D88" s="125" t="s">
        <v>65</v>
      </c>
      <c r="E88" s="96">
        <v>2.87</v>
      </c>
      <c r="F88" s="95">
        <v>2</v>
      </c>
      <c r="G88" s="96">
        <v>7</v>
      </c>
      <c r="H88" s="325">
        <v>9449</v>
      </c>
      <c r="I88" s="168"/>
      <c r="K88" s="162"/>
      <c r="L88" s="285"/>
      <c r="M88" s="189"/>
      <c r="N88" s="110"/>
      <c r="O88" s="111"/>
    </row>
    <row r="89" spans="1:15" s="112" customFormat="1" ht="15" customHeight="1">
      <c r="A89" s="197"/>
      <c r="B89" s="317"/>
      <c r="C89" s="51"/>
      <c r="D89" s="125"/>
      <c r="F89" s="95"/>
      <c r="G89" s="159"/>
      <c r="H89" s="152"/>
      <c r="I89" s="168"/>
      <c r="J89" s="55"/>
      <c r="K89" s="162"/>
      <c r="L89" s="285"/>
      <c r="M89" s="189"/>
      <c r="N89" s="110"/>
      <c r="O89" s="111"/>
    </row>
    <row r="90" spans="1:15" s="112" customFormat="1" ht="15" customHeight="1">
      <c r="A90" s="202" t="s">
        <v>102</v>
      </c>
      <c r="B90" s="317"/>
      <c r="C90" s="51"/>
      <c r="D90" s="125"/>
      <c r="F90" s="95"/>
      <c r="G90" s="159"/>
      <c r="H90" s="152"/>
      <c r="I90" s="133"/>
      <c r="J90" s="55"/>
      <c r="K90" s="257"/>
      <c r="L90" s="285"/>
      <c r="M90" s="189"/>
      <c r="N90" s="234"/>
      <c r="O90" s="235"/>
    </row>
    <row r="91" spans="1:15" s="112" customFormat="1" ht="15" customHeight="1" thickBot="1">
      <c r="A91" s="202"/>
      <c r="B91" s="317"/>
      <c r="C91" s="51"/>
      <c r="D91" s="125"/>
      <c r="F91" s="95"/>
      <c r="G91" s="159"/>
      <c r="H91" s="152"/>
      <c r="I91" s="133"/>
      <c r="J91" s="55"/>
      <c r="K91" s="257"/>
      <c r="L91" s="285"/>
      <c r="M91" s="189"/>
      <c r="N91" s="234"/>
      <c r="O91" s="235"/>
    </row>
    <row r="92" spans="1:15" s="112" customFormat="1" ht="15" customHeight="1" thickBot="1">
      <c r="A92" s="199"/>
      <c r="B92" s="318"/>
      <c r="C92" s="188"/>
      <c r="D92" s="188"/>
      <c r="E92" s="223"/>
      <c r="F92" s="153"/>
      <c r="G92" s="224"/>
      <c r="H92" s="225">
        <f>SUM(H87:H91)</f>
        <v>47242</v>
      </c>
      <c r="I92" s="226"/>
      <c r="J92" s="227"/>
      <c r="K92" s="228"/>
      <c r="L92" s="286"/>
      <c r="M92" s="207">
        <f>SUM(L92*H92)</f>
        <v>0</v>
      </c>
      <c r="N92" s="110"/>
      <c r="O92" s="111"/>
    </row>
    <row r="93" spans="1:15" ht="15" customHeight="1" thickBot="1">
      <c r="A93" s="97"/>
      <c r="B93" s="308"/>
      <c r="C93" s="43"/>
      <c r="D93" s="121"/>
      <c r="E93" s="43"/>
      <c r="F93" s="43"/>
      <c r="G93" s="43"/>
      <c r="H93" s="44"/>
      <c r="I93" s="131"/>
      <c r="J93" s="45"/>
      <c r="K93" s="144"/>
      <c r="L93" s="274"/>
      <c r="M93" s="236"/>
      <c r="N93" s="88"/>
      <c r="O93" s="9"/>
    </row>
    <row r="94" spans="1:15" ht="15" customHeight="1" thickBot="1">
      <c r="A94" s="98"/>
      <c r="B94" s="309">
        <f>SUM(B78+B33)</f>
        <v>311.73</v>
      </c>
      <c r="C94" s="59" t="s">
        <v>50</v>
      </c>
      <c r="D94" s="377" t="s">
        <v>83</v>
      </c>
      <c r="E94" s="378"/>
      <c r="F94" s="378"/>
      <c r="G94" s="378"/>
      <c r="H94" s="379"/>
      <c r="I94" s="68"/>
      <c r="J94" s="69" t="e">
        <f>SUM(#REF!+#REF!+#REF!+#REF!+#REF!+#REF!+#REF!+#REF!+#REF!)</f>
        <v>#REF!</v>
      </c>
      <c r="K94" s="158">
        <f>SUM(K78+K33)</f>
        <v>433133</v>
      </c>
      <c r="L94" s="275" t="s">
        <v>52</v>
      </c>
      <c r="M94" s="348">
        <f>SUM(M78+M33)</f>
        <v>0</v>
      </c>
      <c r="N94" s="88"/>
      <c r="O94" s="9"/>
    </row>
    <row r="95" spans="1:15" ht="15.75" customHeight="1" thickBot="1">
      <c r="A95" s="99"/>
      <c r="B95" s="310"/>
      <c r="C95" s="47"/>
      <c r="D95" s="122"/>
      <c r="E95" s="47"/>
      <c r="F95" s="47"/>
      <c r="G95" s="47"/>
      <c r="H95" s="48"/>
      <c r="I95" s="132"/>
      <c r="J95" s="100"/>
      <c r="K95" s="161"/>
      <c r="L95" s="276" t="s">
        <v>59</v>
      </c>
      <c r="M95" s="349">
        <f>M94/K94</f>
        <v>0</v>
      </c>
      <c r="N95" s="88"/>
      <c r="O95" s="9"/>
    </row>
    <row r="96" spans="1:15" s="112" customFormat="1" ht="15" customHeight="1">
      <c r="A96" s="326"/>
      <c r="B96" s="327"/>
      <c r="C96" s="328"/>
      <c r="D96" s="329"/>
      <c r="E96" s="328"/>
      <c r="F96" s="328"/>
      <c r="G96" s="328"/>
      <c r="H96" s="330"/>
      <c r="I96" s="331"/>
      <c r="J96" s="332"/>
      <c r="K96" s="333"/>
      <c r="L96" s="287"/>
      <c r="M96" s="241"/>
      <c r="N96" s="110"/>
      <c r="O96" s="111"/>
    </row>
    <row r="97" spans="1:15" s="112" customFormat="1" ht="15" customHeight="1">
      <c r="A97" s="350" t="s">
        <v>107</v>
      </c>
      <c r="B97" s="351"/>
      <c r="C97" s="352"/>
      <c r="D97" s="353"/>
      <c r="E97" s="352"/>
      <c r="F97" s="352"/>
      <c r="G97" s="352"/>
      <c r="H97" s="354"/>
      <c r="I97" s="355"/>
      <c r="J97" s="356"/>
      <c r="K97" s="357"/>
      <c r="L97" s="358"/>
      <c r="M97" s="359"/>
      <c r="N97" s="110"/>
      <c r="O97" s="111"/>
    </row>
    <row r="98" spans="1:15" s="112" customFormat="1" ht="15" customHeight="1">
      <c r="A98" s="370" t="s">
        <v>108</v>
      </c>
      <c r="B98" s="350" t="s">
        <v>57</v>
      </c>
      <c r="C98" s="360"/>
      <c r="D98" s="361"/>
      <c r="E98" s="362"/>
      <c r="F98" s="363"/>
      <c r="G98" s="363"/>
      <c r="H98" s="364"/>
      <c r="I98" s="365"/>
      <c r="J98" s="366"/>
      <c r="K98" s="367"/>
      <c r="L98" s="368"/>
      <c r="M98" s="369"/>
      <c r="N98" s="110"/>
      <c r="O98" s="111"/>
    </row>
    <row r="99" spans="1:15" s="112" customFormat="1" ht="15" customHeight="1">
      <c r="A99" s="335"/>
      <c r="B99" s="319"/>
      <c r="C99" s="242"/>
      <c r="D99" s="248"/>
      <c r="E99" s="242"/>
      <c r="F99" s="242"/>
      <c r="G99" s="242"/>
      <c r="H99" s="243"/>
      <c r="I99" s="244"/>
      <c r="J99" s="245"/>
      <c r="K99" s="246"/>
      <c r="L99" s="288"/>
      <c r="M99" s="247"/>
      <c r="N99" s="234"/>
      <c r="O99" s="235"/>
    </row>
    <row r="100" spans="1:15" s="112" customFormat="1" ht="15" customHeight="1">
      <c r="A100" s="334" t="s">
        <v>67</v>
      </c>
      <c r="B100" s="319"/>
      <c r="C100" s="242"/>
      <c r="D100" s="248"/>
      <c r="E100" s="242"/>
      <c r="F100" s="242"/>
      <c r="G100" s="242"/>
      <c r="H100" s="243"/>
      <c r="I100" s="244"/>
      <c r="J100" s="245"/>
      <c r="K100" s="246"/>
      <c r="L100" s="288"/>
      <c r="M100" s="247"/>
      <c r="N100" s="234"/>
      <c r="O100" s="235"/>
    </row>
    <row r="101" spans="1:15" ht="15.6">
      <c r="A101" s="334" t="s">
        <v>68</v>
      </c>
      <c r="B101" s="319"/>
      <c r="C101" s="242"/>
      <c r="D101" s="248"/>
      <c r="E101" s="242"/>
      <c r="F101" s="242"/>
      <c r="G101" s="242"/>
      <c r="H101" s="243"/>
      <c r="I101" s="244"/>
      <c r="J101" s="245"/>
      <c r="K101" s="246"/>
      <c r="L101" s="288"/>
      <c r="M101" s="247"/>
      <c r="N101" s="231"/>
      <c r="O101" s="232"/>
    </row>
    <row r="102" spans="1:15" ht="15" customHeight="1" thickBot="1">
      <c r="A102" s="249" t="s">
        <v>39</v>
      </c>
      <c r="B102" s="320"/>
      <c r="C102" s="250"/>
      <c r="D102" s="251"/>
      <c r="E102" s="250"/>
      <c r="F102" s="250"/>
      <c r="G102" s="250"/>
      <c r="H102" s="252"/>
      <c r="I102" s="253"/>
      <c r="J102" s="254"/>
      <c r="K102" s="255"/>
      <c r="L102" s="290"/>
      <c r="M102" s="256"/>
      <c r="N102" s="231"/>
      <c r="O102" s="232"/>
    </row>
    <row r="103" spans="1:15" ht="38.25" customHeight="1">
      <c r="A103" s="101"/>
      <c r="B103" s="321"/>
      <c r="C103" s="101"/>
      <c r="D103" s="127"/>
      <c r="E103" s="101"/>
      <c r="F103" s="101"/>
      <c r="G103" s="101"/>
      <c r="H103" s="103"/>
      <c r="I103" s="104"/>
      <c r="J103" s="103"/>
      <c r="K103" s="149"/>
      <c r="L103" s="291"/>
      <c r="M103" s="101"/>
      <c r="N103" s="231"/>
      <c r="O103" s="232"/>
    </row>
    <row r="104" spans="1:15" ht="15" customHeight="1">
      <c r="A104" s="101"/>
      <c r="B104" s="321"/>
      <c r="C104" s="101"/>
      <c r="D104" s="127"/>
      <c r="E104" s="101"/>
      <c r="F104" s="101"/>
      <c r="G104" s="101"/>
      <c r="H104" s="105"/>
      <c r="I104" s="106"/>
      <c r="J104" s="105"/>
      <c r="K104" s="150"/>
      <c r="L104" s="292"/>
      <c r="M104" s="101"/>
      <c r="N104" s="231"/>
      <c r="O104" s="232"/>
    </row>
    <row r="105" spans="1:15" ht="15" customHeight="1">
      <c r="A105" s="220"/>
      <c r="B105" s="321"/>
      <c r="C105" s="101"/>
      <c r="D105" s="127"/>
      <c r="E105" s="101"/>
      <c r="F105" s="101"/>
      <c r="G105" s="101"/>
      <c r="H105" s="107"/>
      <c r="I105" s="108"/>
      <c r="J105" s="102"/>
      <c r="K105" s="151"/>
      <c r="L105" s="289"/>
      <c r="M105" s="101"/>
      <c r="N105" s="231"/>
      <c r="O105" s="232"/>
    </row>
    <row r="106" spans="1:15" ht="15" customHeight="1">
      <c r="A106" s="213"/>
      <c r="B106" s="299"/>
      <c r="C106" s="11"/>
      <c r="D106" s="116"/>
      <c r="E106" s="11"/>
      <c r="F106" s="11"/>
      <c r="G106" s="11"/>
      <c r="H106" s="12"/>
      <c r="I106" s="63"/>
      <c r="J106" s="10"/>
      <c r="K106" s="136"/>
      <c r="L106" s="261"/>
      <c r="M106" s="11"/>
      <c r="N106" s="231"/>
      <c r="O106" s="232"/>
    </row>
    <row r="107" spans="1:15" s="112" customFormat="1" ht="15" customHeight="1">
      <c r="A107" s="213"/>
      <c r="B107" s="299"/>
      <c r="C107" s="11"/>
      <c r="D107" s="116"/>
      <c r="E107" s="11"/>
      <c r="F107" s="11"/>
      <c r="G107" s="11"/>
      <c r="H107" s="12"/>
      <c r="I107" s="63"/>
      <c r="J107" s="10"/>
      <c r="K107" s="136"/>
      <c r="L107" s="261"/>
      <c r="M107" s="11"/>
      <c r="N107" s="234"/>
      <c r="O107" s="235"/>
    </row>
    <row r="108" spans="1:15" s="112" customFormat="1" ht="15" customHeight="1">
      <c r="A108" s="213"/>
      <c r="B108" s="299"/>
      <c r="C108" s="11"/>
      <c r="D108" s="116"/>
      <c r="E108" s="11"/>
      <c r="F108" s="11"/>
      <c r="G108" s="11"/>
      <c r="H108" s="12"/>
      <c r="I108" s="63"/>
      <c r="J108" s="10"/>
      <c r="K108" s="136"/>
      <c r="L108" s="261"/>
      <c r="M108" s="11"/>
      <c r="N108" s="110"/>
      <c r="O108" s="111"/>
    </row>
    <row r="109" spans="1:15" ht="15" customHeight="1">
      <c r="A109" s="213"/>
      <c r="B109" s="299"/>
      <c r="C109" s="11"/>
      <c r="D109" s="116"/>
      <c r="E109" s="11"/>
      <c r="F109" s="11"/>
      <c r="G109" s="11"/>
      <c r="H109" s="12"/>
      <c r="I109" s="63"/>
      <c r="J109" s="10"/>
      <c r="K109" s="136"/>
      <c r="L109" s="261"/>
      <c r="M109" s="11"/>
      <c r="N109" s="88"/>
      <c r="O109" s="9"/>
    </row>
    <row r="110" spans="1:15" s="71" customFormat="1" ht="15" customHeight="1">
      <c r="A110" s="1"/>
      <c r="B110" s="306"/>
      <c r="C110" s="3"/>
      <c r="D110" s="124"/>
      <c r="E110" s="3"/>
      <c r="F110" s="3"/>
      <c r="G110" s="3"/>
      <c r="H110" s="4"/>
      <c r="I110" s="67"/>
      <c r="J110" s="2"/>
      <c r="K110" s="148"/>
      <c r="L110" s="272"/>
      <c r="M110" s="3"/>
      <c r="N110" s="91"/>
      <c r="O110" s="70"/>
    </row>
    <row r="111" spans="1:15" ht="15" customHeight="1">
      <c r="N111" s="9"/>
    </row>
    <row r="112" spans="1:15" ht="15" customHeight="1">
      <c r="N112" s="9"/>
    </row>
    <row r="113" spans="1:14" ht="15" customHeight="1">
      <c r="N113" s="9"/>
    </row>
    <row r="114" spans="1:14" ht="15" customHeight="1">
      <c r="N114" s="9"/>
    </row>
    <row r="115" spans="1:14" s="2" customFormat="1" ht="23.25" customHeight="1">
      <c r="A115" s="1"/>
      <c r="B115" s="306"/>
      <c r="C115" s="3"/>
      <c r="D115" s="124"/>
      <c r="E115" s="3"/>
      <c r="F115" s="3"/>
      <c r="G115" s="3"/>
      <c r="H115" s="4"/>
      <c r="I115" s="67"/>
      <c r="K115" s="148"/>
      <c r="L115" s="272"/>
      <c r="M115" s="3"/>
      <c r="N115" s="60"/>
    </row>
    <row r="116" spans="1:14" ht="12.75" customHeight="1">
      <c r="N116" s="9"/>
    </row>
    <row r="117" spans="1:14" ht="12.75" customHeight="1">
      <c r="N117" s="9"/>
    </row>
    <row r="118" spans="1:14">
      <c r="N118" s="9"/>
    </row>
    <row r="119" spans="1:14">
      <c r="N119" s="9"/>
    </row>
    <row r="120" spans="1:14">
      <c r="N120" s="9"/>
    </row>
    <row r="121" spans="1:14">
      <c r="N121" s="9"/>
    </row>
  </sheetData>
  <mergeCells count="9">
    <mergeCell ref="D78:H78"/>
    <mergeCell ref="D33:H33"/>
    <mergeCell ref="G8:L8"/>
    <mergeCell ref="D94:H94"/>
    <mergeCell ref="G6:L6"/>
    <mergeCell ref="G7:L7"/>
    <mergeCell ref="A14:D14"/>
    <mergeCell ref="F14:L14"/>
    <mergeCell ref="A15:D15"/>
  </mergeCells>
  <phoneticPr fontId="0" type="noConversion"/>
  <printOptions horizontalCentered="1"/>
  <pageMargins left="0.39370078740157483" right="0.39370078740157483" top="0.35433070866141736" bottom="0.15748031496062992" header="0.11811023622047245" footer="0.31496062992125984"/>
  <pageSetup paperSize="5" scale="76" firstPageNumber="0" fitToHeight="0" orientation="portrait" r:id="rId1"/>
  <headerFooter scaleWithDoc="0" alignWithMargins="0">
    <oddFooter>&amp;RPage &amp;P</oddFooter>
  </headerFooter>
  <rowBreaks count="1" manualBreakCount="1">
    <brk id="76" max="16383" man="1"/>
  </rowBreaks>
  <colBreaks count="1" manualBreakCount="1"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90" zoomScaleSheetLayoutView="90" workbookViewId="0"/>
  </sheetViews>
  <sheetFormatPr defaultRowHeight="13.2"/>
  <sheetData/>
  <phoneticPr fontId="0" type="noConversion"/>
  <pageMargins left="0.74791666666666667" right="0.74791666666666667" top="0.98402777777777783" bottom="0.98402777777777783" header="0.51180555555555562" footer="0.51180555555555562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90" zoomScaleSheetLayoutView="90" workbookViewId="0"/>
  </sheetViews>
  <sheetFormatPr defaultRowHeight="13.2"/>
  <sheetData/>
  <phoneticPr fontId="0" type="noConversion"/>
  <pageMargins left="0.74791666666666667" right="0.74791666666666667" top="0.98402777777777783" bottom="0.98402777777777783" header="0.51180555555555562" footer="0.51180555555555562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_ftnref1_1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Racine, Lisa FOR:EX</dc:creator>
  <cp:lastModifiedBy>Day, Karen FLNR:EX</cp:lastModifiedBy>
  <cp:lastPrinted>2016-09-21T20:44:24Z</cp:lastPrinted>
  <dcterms:created xsi:type="dcterms:W3CDTF">2009-02-11T17:10:18Z</dcterms:created>
  <dcterms:modified xsi:type="dcterms:W3CDTF">2017-08-31T20:45:06Z</dcterms:modified>
</cp:coreProperties>
</file>